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70" tabRatio="693"/>
  </bookViews>
  <sheets>
    <sheet name="Frame formats(TCP)" sheetId="17" r:id="rId1"/>
    <sheet name="Frame formats(RTU)" sheetId="18" r:id="rId2"/>
    <sheet name="RO registers-Client" sheetId="20" r:id="rId3"/>
    <sheet name="RW registers-Client" sheetId="24" r:id="rId4"/>
    <sheet name="MESA" sheetId="26" r:id="rId5"/>
    <sheet name="RTC Setting" sheetId="15" state="hidden" r:id="rId6"/>
    <sheet name="Version Control" sheetId="16" r:id="rId7"/>
    <sheet name="(RS)" sheetId="1" state="hidden" r:id="rId8"/>
    <sheet name="RO registers" sheetId="13" state="hidden" r:id="rId9"/>
    <sheet name="RW registers" sheetId="9" state="hidden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R79" i="13"/>
  <c r="R56"/>
  <c r="R478"/>
  <c r="R477"/>
  <c r="R40"/>
  <c r="R15" i="9"/>
  <c r="R39" i="13"/>
  <c r="R16"/>
  <c r="R130"/>
  <c r="R642"/>
  <c r="R641"/>
  <c r="R640"/>
  <c r="R639"/>
  <c r="R638"/>
  <c r="R402" i="9"/>
  <c r="R401"/>
  <c r="R400"/>
  <c r="R399"/>
  <c r="R398"/>
  <c r="R397"/>
  <c r="R396"/>
  <c r="R395"/>
  <c r="R394"/>
  <c r="I4" i="26"/>
  <c r="H4"/>
  <c r="I3"/>
  <c r="H3"/>
  <c r="R120" i="13" l="1"/>
  <c r="R121"/>
  <c r="R122"/>
  <c r="R123"/>
  <c r="R124"/>
  <c r="R125"/>
  <c r="R126"/>
  <c r="R127"/>
  <c r="R365"/>
  <c r="R349"/>
  <c r="R333"/>
  <c r="R317"/>
  <c r="R210"/>
  <c r="R194"/>
  <c r="R162"/>
  <c r="R178"/>
  <c r="R6" i="9"/>
  <c r="R5"/>
  <c r="R8"/>
  <c r="R7"/>
  <c r="R456" i="13"/>
  <c r="R71"/>
  <c r="R72"/>
  <c r="R118"/>
  <c r="R70"/>
  <c r="R366"/>
  <c r="R350"/>
  <c r="R334"/>
  <c r="R318"/>
  <c r="R211"/>
  <c r="R195"/>
  <c r="R179"/>
  <c r="R131" i="9" l="1"/>
  <c r="R128"/>
  <c r="R126"/>
  <c r="R125"/>
  <c r="R124"/>
  <c r="R121"/>
  <c r="R118"/>
  <c r="R117"/>
  <c r="R116"/>
  <c r="R115"/>
  <c r="R113"/>
  <c r="R110"/>
  <c r="R109"/>
  <c r="R108"/>
  <c r="R107"/>
  <c r="R310"/>
  <c r="R307"/>
  <c r="R305"/>
  <c r="R304"/>
  <c r="R303"/>
  <c r="R300"/>
  <c r="R297"/>
  <c r="R296"/>
  <c r="R295"/>
  <c r="R294"/>
  <c r="R292"/>
  <c r="R289"/>
  <c r="R288"/>
  <c r="R287"/>
  <c r="R286"/>
  <c r="R279"/>
  <c r="R276"/>
  <c r="R274"/>
  <c r="R273"/>
  <c r="R272"/>
  <c r="R269"/>
  <c r="R266"/>
  <c r="R265"/>
  <c r="R264"/>
  <c r="R263"/>
  <c r="R261"/>
  <c r="R258"/>
  <c r="R257"/>
  <c r="R256"/>
  <c r="R255"/>
  <c r="R243"/>
  <c r="R240"/>
  <c r="R238"/>
  <c r="R237"/>
  <c r="R236"/>
  <c r="R233"/>
  <c r="R230"/>
  <c r="R229"/>
  <c r="R228"/>
  <c r="R227"/>
  <c r="R225"/>
  <c r="R222"/>
  <c r="R221"/>
  <c r="R220"/>
  <c r="R219"/>
  <c r="R205"/>
  <c r="R202"/>
  <c r="R200"/>
  <c r="R199"/>
  <c r="R198"/>
  <c r="R195"/>
  <c r="R192"/>
  <c r="R191"/>
  <c r="R190"/>
  <c r="R189"/>
  <c r="R187"/>
  <c r="R184"/>
  <c r="R183"/>
  <c r="R182"/>
  <c r="R181"/>
  <c r="R167"/>
  <c r="R164"/>
  <c r="R162"/>
  <c r="R161"/>
  <c r="R160"/>
  <c r="R157"/>
  <c r="R154"/>
  <c r="R153"/>
  <c r="R152"/>
  <c r="R151"/>
  <c r="R149"/>
  <c r="R146"/>
  <c r="R145"/>
  <c r="R144"/>
  <c r="R143"/>
  <c r="R96"/>
  <c r="R93"/>
  <c r="R91"/>
  <c r="R90"/>
  <c r="R89"/>
  <c r="R86"/>
  <c r="R83"/>
  <c r="R82"/>
  <c r="R81"/>
  <c r="R80"/>
  <c r="R78"/>
  <c r="R75"/>
  <c r="R74"/>
  <c r="R73"/>
  <c r="R72"/>
  <c r="R284"/>
  <c r="R283"/>
  <c r="R282" l="1"/>
  <c r="R281"/>
  <c r="R280"/>
  <c r="R254"/>
  <c r="R253"/>
  <c r="R252"/>
  <c r="R251"/>
  <c r="R250"/>
  <c r="R249"/>
  <c r="R248"/>
  <c r="R247"/>
  <c r="R246"/>
  <c r="R245"/>
  <c r="R60" l="1"/>
  <c r="R57"/>
  <c r="R55"/>
  <c r="R54"/>
  <c r="R53"/>
  <c r="R50"/>
  <c r="R47"/>
  <c r="R46"/>
  <c r="R45"/>
  <c r="R44"/>
  <c r="R42"/>
  <c r="R39"/>
  <c r="R38"/>
  <c r="R37"/>
  <c r="R36"/>
  <c r="R83" i="13" l="1"/>
  <c r="R324" i="9"/>
  <c r="R323"/>
  <c r="R322"/>
  <c r="R321"/>
  <c r="R320"/>
  <c r="R319"/>
  <c r="R362" i="13"/>
  <c r="R361"/>
  <c r="R346"/>
  <c r="R345"/>
  <c r="R330"/>
  <c r="R329"/>
  <c r="R314"/>
  <c r="R313"/>
  <c r="R207"/>
  <c r="R206"/>
  <c r="R191"/>
  <c r="R190"/>
  <c r="R175"/>
  <c r="R174"/>
  <c r="R367"/>
  <c r="R364"/>
  <c r="R363"/>
  <c r="R360"/>
  <c r="R359"/>
  <c r="R358"/>
  <c r="R357"/>
  <c r="R356"/>
  <c r="R355"/>
  <c r="R351"/>
  <c r="R348"/>
  <c r="R347"/>
  <c r="R344"/>
  <c r="R343"/>
  <c r="R342"/>
  <c r="R341"/>
  <c r="R340"/>
  <c r="R339"/>
  <c r="R335"/>
  <c r="R332"/>
  <c r="R331"/>
  <c r="R328"/>
  <c r="R327"/>
  <c r="R326"/>
  <c r="R325"/>
  <c r="R324"/>
  <c r="R323"/>
  <c r="R319"/>
  <c r="R316"/>
  <c r="R315"/>
  <c r="R312"/>
  <c r="R311"/>
  <c r="R310"/>
  <c r="R309"/>
  <c r="R308"/>
  <c r="R307"/>
  <c r="R212"/>
  <c r="R209"/>
  <c r="R208"/>
  <c r="R205"/>
  <c r="R204"/>
  <c r="R203"/>
  <c r="R202"/>
  <c r="R201"/>
  <c r="R200"/>
  <c r="R196"/>
  <c r="R193"/>
  <c r="R192"/>
  <c r="R189"/>
  <c r="R188"/>
  <c r="R187"/>
  <c r="R186"/>
  <c r="R185"/>
  <c r="R184"/>
  <c r="R173"/>
  <c r="R172"/>
  <c r="R226"/>
  <c r="R225"/>
  <c r="R224"/>
  <c r="R223"/>
  <c r="R222"/>
  <c r="R221"/>
  <c r="R220"/>
  <c r="R219"/>
  <c r="R218"/>
  <c r="R217"/>
  <c r="R216"/>
  <c r="R237"/>
  <c r="R236"/>
  <c r="R235"/>
  <c r="R234"/>
  <c r="R233"/>
  <c r="R232"/>
  <c r="R231"/>
  <c r="R230"/>
  <c r="R229"/>
  <c r="R228"/>
  <c r="R248"/>
  <c r="R247"/>
  <c r="R246"/>
  <c r="R245"/>
  <c r="R244"/>
  <c r="R243"/>
  <c r="R242"/>
  <c r="R241"/>
  <c r="R240"/>
  <c r="R239"/>
  <c r="R259"/>
  <c r="R258"/>
  <c r="R257"/>
  <c r="R256"/>
  <c r="R255"/>
  <c r="R254"/>
  <c r="R253"/>
  <c r="R252"/>
  <c r="R251"/>
  <c r="R250"/>
  <c r="R271"/>
  <c r="R270"/>
  <c r="R269"/>
  <c r="R268"/>
  <c r="R267"/>
  <c r="R266"/>
  <c r="R265"/>
  <c r="R264"/>
  <c r="R263"/>
  <c r="R262"/>
  <c r="R261"/>
  <c r="R282"/>
  <c r="R281"/>
  <c r="R280"/>
  <c r="R279"/>
  <c r="R278"/>
  <c r="R277"/>
  <c r="R276"/>
  <c r="R275"/>
  <c r="R294"/>
  <c r="R293"/>
  <c r="R292"/>
  <c r="R291"/>
  <c r="R290"/>
  <c r="R289"/>
  <c r="R288"/>
  <c r="R287"/>
  <c r="R286"/>
  <c r="R305"/>
  <c r="R304"/>
  <c r="R303"/>
  <c r="R302"/>
  <c r="R301"/>
  <c r="R300"/>
  <c r="R299"/>
  <c r="R298"/>
  <c r="R21" i="9"/>
  <c r="R476" i="13"/>
  <c r="R149"/>
  <c r="R636" l="1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1"/>
  <c r="R580"/>
  <c r="R579"/>
  <c r="R578"/>
  <c r="R577"/>
  <c r="R576"/>
  <c r="R575"/>
  <c r="R574"/>
  <c r="R573"/>
  <c r="R572"/>
  <c r="R571"/>
  <c r="R570"/>
  <c r="R569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5"/>
  <c r="R474"/>
  <c r="R473"/>
  <c r="R472"/>
  <c r="R471"/>
  <c r="R470"/>
  <c r="R469"/>
  <c r="R468"/>
  <c r="R467"/>
  <c r="R466"/>
  <c r="R465"/>
  <c r="R464"/>
  <c r="R463"/>
  <c r="R462"/>
  <c r="R459"/>
  <c r="R458"/>
  <c r="R457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5"/>
  <c r="R434"/>
  <c r="R433"/>
  <c r="R432"/>
  <c r="R431"/>
  <c r="R430"/>
  <c r="R429"/>
  <c r="R389" i="9"/>
  <c r="R388"/>
  <c r="R387"/>
  <c r="R386"/>
  <c r="R385"/>
  <c r="R382"/>
  <c r="R381"/>
  <c r="R380"/>
  <c r="R379"/>
  <c r="R378"/>
  <c r="R375"/>
  <c r="R374"/>
  <c r="R373"/>
  <c r="R372"/>
  <c r="R371"/>
  <c r="R368"/>
  <c r="R367"/>
  <c r="R366"/>
  <c r="R365"/>
  <c r="R364"/>
  <c r="R361"/>
  <c r="R360"/>
  <c r="R359"/>
  <c r="R358"/>
  <c r="R357"/>
  <c r="R354"/>
  <c r="R353"/>
  <c r="R352"/>
  <c r="R351"/>
  <c r="R350"/>
  <c r="R347"/>
  <c r="R346"/>
  <c r="R345"/>
  <c r="R344"/>
  <c r="R343"/>
  <c r="R340"/>
  <c r="R339"/>
  <c r="R338"/>
  <c r="R337"/>
  <c r="R336"/>
  <c r="R335"/>
  <c r="R334"/>
  <c r="R333"/>
  <c r="R332"/>
  <c r="R330"/>
  <c r="R329"/>
  <c r="R328"/>
  <c r="R327"/>
  <c r="R326"/>
  <c r="R325"/>
  <c r="R311"/>
  <c r="R312"/>
  <c r="R313"/>
  <c r="R314"/>
  <c r="R315"/>
  <c r="R316"/>
  <c r="R317"/>
  <c r="R318"/>
  <c r="R213"/>
  <c r="R215"/>
  <c r="R216"/>
  <c r="R217"/>
  <c r="R218"/>
  <c r="R244"/>
  <c r="I1" i="24" l="1"/>
  <c r="H1"/>
  <c r="K1" s="1"/>
  <c r="G1"/>
  <c r="J1" s="1"/>
  <c r="G1" i="20"/>
  <c r="J1" s="1"/>
  <c r="I1"/>
  <c r="H1"/>
  <c r="K1" s="1"/>
  <c r="A641" i="13" l="1"/>
  <c r="A640"/>
  <c r="A639"/>
  <c r="A638"/>
  <c r="A16"/>
  <c r="A642"/>
  <c r="A15" i="9"/>
  <c r="A401"/>
  <c r="A399"/>
  <c r="A397"/>
  <c r="A395"/>
  <c r="A394"/>
  <c r="A402"/>
  <c r="A400"/>
  <c r="A398"/>
  <c r="A396"/>
  <c r="R3"/>
  <c r="R4"/>
  <c r="R9"/>
  <c r="R10"/>
  <c r="R11"/>
  <c r="R12"/>
  <c r="R13"/>
  <c r="R14"/>
  <c r="R16"/>
  <c r="R17"/>
  <c r="R18"/>
  <c r="R19"/>
  <c r="R20"/>
  <c r="R22"/>
  <c r="R23"/>
  <c r="R25"/>
  <c r="R26"/>
  <c r="R27"/>
  <c r="R28"/>
  <c r="R29"/>
  <c r="R35"/>
  <c r="R61"/>
  <c r="R62"/>
  <c r="R63"/>
  <c r="R64"/>
  <c r="R65"/>
  <c r="R66"/>
  <c r="R67"/>
  <c r="R68"/>
  <c r="R69"/>
  <c r="R70"/>
  <c r="R71"/>
  <c r="R97"/>
  <c r="R98"/>
  <c r="R99"/>
  <c r="R100"/>
  <c r="R101"/>
  <c r="R102"/>
  <c r="R103"/>
  <c r="R104"/>
  <c r="R105"/>
  <c r="R106"/>
  <c r="R132"/>
  <c r="R133"/>
  <c r="R134"/>
  <c r="R135"/>
  <c r="R136"/>
  <c r="R137"/>
  <c r="R138"/>
  <c r="R139"/>
  <c r="R140"/>
  <c r="R141"/>
  <c r="R142"/>
  <c r="R169"/>
  <c r="R172"/>
  <c r="R173"/>
  <c r="R174"/>
  <c r="R175"/>
  <c r="R176"/>
  <c r="R177"/>
  <c r="R178"/>
  <c r="R179"/>
  <c r="R180"/>
  <c r="R206"/>
  <c r="R207"/>
  <c r="R208"/>
  <c r="R209"/>
  <c r="R210"/>
  <c r="R211"/>
  <c r="R212"/>
  <c r="R3" i="13"/>
  <c r="R4"/>
  <c r="R5"/>
  <c r="R6"/>
  <c r="R7"/>
  <c r="R8"/>
  <c r="R9"/>
  <c r="R10"/>
  <c r="R11"/>
  <c r="R12"/>
  <c r="R13"/>
  <c r="R14"/>
  <c r="R15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1"/>
  <c r="R42"/>
  <c r="R43"/>
  <c r="R44"/>
  <c r="R45"/>
  <c r="R46"/>
  <c r="R47"/>
  <c r="R48"/>
  <c r="R49"/>
  <c r="R50"/>
  <c r="R51"/>
  <c r="R52"/>
  <c r="R53"/>
  <c r="R54"/>
  <c r="R55"/>
  <c r="R57"/>
  <c r="R58"/>
  <c r="R59"/>
  <c r="R60"/>
  <c r="R61"/>
  <c r="R62"/>
  <c r="R63"/>
  <c r="R64"/>
  <c r="R65"/>
  <c r="R66"/>
  <c r="R67"/>
  <c r="R68"/>
  <c r="R69"/>
  <c r="R73"/>
  <c r="R74"/>
  <c r="R75"/>
  <c r="R76"/>
  <c r="R77"/>
  <c r="R78"/>
  <c r="R80"/>
  <c r="R81"/>
  <c r="R82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9"/>
  <c r="R128"/>
  <c r="R129"/>
  <c r="R131"/>
  <c r="R132"/>
  <c r="R133"/>
  <c r="R134"/>
  <c r="R135"/>
  <c r="R136"/>
  <c r="R137"/>
  <c r="R138"/>
  <c r="R139"/>
  <c r="R140"/>
  <c r="R141"/>
  <c r="R144"/>
  <c r="R145"/>
  <c r="R146"/>
  <c r="R147"/>
  <c r="R148"/>
  <c r="R150"/>
  <c r="R151"/>
  <c r="R152"/>
  <c r="R153"/>
  <c r="R154"/>
  <c r="R155"/>
  <c r="R156"/>
  <c r="R157"/>
  <c r="R158"/>
  <c r="R159"/>
  <c r="R160"/>
  <c r="R161"/>
  <c r="R163"/>
  <c r="R164"/>
  <c r="R165"/>
  <c r="R166"/>
  <c r="R167"/>
  <c r="R168"/>
  <c r="R169"/>
  <c r="R170"/>
  <c r="R171"/>
  <c r="R176"/>
  <c r="R177"/>
  <c r="R180"/>
  <c r="R181"/>
  <c r="R182"/>
  <c r="R183"/>
  <c r="R197"/>
  <c r="R198"/>
  <c r="R199"/>
  <c r="R213"/>
  <c r="R214"/>
  <c r="R215"/>
  <c r="R227"/>
  <c r="R238"/>
  <c r="R260"/>
  <c r="R272"/>
  <c r="R273"/>
  <c r="R274"/>
  <c r="R283"/>
  <c r="R284"/>
  <c r="R285"/>
  <c r="R295"/>
  <c r="R296"/>
  <c r="R297"/>
  <c r="R306"/>
  <c r="R320"/>
  <c r="R321"/>
  <c r="R322"/>
  <c r="R336"/>
  <c r="R337"/>
  <c r="R338"/>
  <c r="R352"/>
  <c r="R353"/>
  <c r="R354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5"/>
  <c r="R416"/>
  <c r="R417"/>
  <c r="R418"/>
  <c r="R419"/>
  <c r="R420"/>
  <c r="R421"/>
  <c r="R422"/>
  <c r="R423"/>
  <c r="R424"/>
  <c r="R425"/>
  <c r="R426"/>
  <c r="R427"/>
  <c r="R2"/>
  <c r="R2" i="9"/>
  <c r="A342" l="1"/>
  <c r="A356"/>
  <c r="A370"/>
  <c r="A384"/>
  <c r="A349"/>
  <c r="A363"/>
  <c r="A377"/>
  <c r="A391"/>
  <c r="A6"/>
  <c r="A5"/>
  <c r="A8"/>
  <c r="A7"/>
  <c r="A138"/>
  <c r="A144"/>
  <c r="A154"/>
  <c r="A162"/>
  <c r="A170"/>
  <c r="A176"/>
  <c r="A184"/>
  <c r="A190"/>
  <c r="A194"/>
  <c r="A198"/>
  <c r="A202"/>
  <c r="A206"/>
  <c r="A210"/>
  <c r="A214"/>
  <c r="A218"/>
  <c r="A222"/>
  <c r="A226"/>
  <c r="A230"/>
  <c r="A234"/>
  <c r="A238"/>
  <c r="A242"/>
  <c r="A246"/>
  <c r="A250"/>
  <c r="A254"/>
  <c r="A258"/>
  <c r="A262"/>
  <c r="A266"/>
  <c r="A270"/>
  <c r="A274"/>
  <c r="A278"/>
  <c r="A282"/>
  <c r="A286"/>
  <c r="A290"/>
  <c r="A294"/>
  <c r="A298"/>
  <c r="A302"/>
  <c r="A306"/>
  <c r="A310"/>
  <c r="A314"/>
  <c r="A318"/>
  <c r="A322"/>
  <c r="A325"/>
  <c r="A329"/>
  <c r="A333"/>
  <c r="A337"/>
  <c r="A341"/>
  <c r="A346"/>
  <c r="A351"/>
  <c r="A355"/>
  <c r="A360"/>
  <c r="A365"/>
  <c r="A369"/>
  <c r="A374"/>
  <c r="A379"/>
  <c r="A383"/>
  <c r="A24"/>
  <c r="A28"/>
  <c r="A32"/>
  <c r="A36"/>
  <c r="A40"/>
  <c r="A44"/>
  <c r="A48"/>
  <c r="A52"/>
  <c r="A56"/>
  <c r="A60"/>
  <c r="A64"/>
  <c r="A68"/>
  <c r="A72"/>
  <c r="A76"/>
  <c r="A80"/>
  <c r="A84"/>
  <c r="A88"/>
  <c r="A92"/>
  <c r="A96"/>
  <c r="A100"/>
  <c r="A104"/>
  <c r="A108"/>
  <c r="A112"/>
  <c r="A116"/>
  <c r="A120"/>
  <c r="A124"/>
  <c r="A128"/>
  <c r="A132"/>
  <c r="A142"/>
  <c r="A150"/>
  <c r="A156"/>
  <c r="A164"/>
  <c r="A172"/>
  <c r="A182"/>
  <c r="A25"/>
  <c r="A29"/>
  <c r="A33"/>
  <c r="A37"/>
  <c r="A41"/>
  <c r="A45"/>
  <c r="A49"/>
  <c r="A53"/>
  <c r="A57"/>
  <c r="A61"/>
  <c r="A65"/>
  <c r="A69"/>
  <c r="A73"/>
  <c r="A77"/>
  <c r="A81"/>
  <c r="A85"/>
  <c r="A89"/>
  <c r="A93"/>
  <c r="A97"/>
  <c r="A101"/>
  <c r="A105"/>
  <c r="A109"/>
  <c r="A113"/>
  <c r="A117"/>
  <c r="A121"/>
  <c r="A125"/>
  <c r="A129"/>
  <c r="A133"/>
  <c r="A137"/>
  <c r="A141"/>
  <c r="A145"/>
  <c r="A149"/>
  <c r="A153"/>
  <c r="A157"/>
  <c r="A161"/>
  <c r="A165"/>
  <c r="A169"/>
  <c r="A173"/>
  <c r="A177"/>
  <c r="A181"/>
  <c r="A185"/>
  <c r="A189"/>
  <c r="A193"/>
  <c r="A197"/>
  <c r="A201"/>
  <c r="A205"/>
  <c r="A209"/>
  <c r="A213"/>
  <c r="A217"/>
  <c r="A221"/>
  <c r="A225"/>
  <c r="A229"/>
  <c r="A233"/>
  <c r="A237"/>
  <c r="A241"/>
  <c r="A245"/>
  <c r="A249"/>
  <c r="A253"/>
  <c r="A257"/>
  <c r="A261"/>
  <c r="A265"/>
  <c r="A269"/>
  <c r="A273"/>
  <c r="A277"/>
  <c r="A281"/>
  <c r="A285"/>
  <c r="A289"/>
  <c r="A293"/>
  <c r="A297"/>
  <c r="A301"/>
  <c r="A305"/>
  <c r="A309"/>
  <c r="A313"/>
  <c r="A317"/>
  <c r="A321"/>
  <c r="A326"/>
  <c r="A330"/>
  <c r="A334"/>
  <c r="A338"/>
  <c r="A343"/>
  <c r="A347"/>
  <c r="A352"/>
  <c r="A357"/>
  <c r="A361"/>
  <c r="A366"/>
  <c r="A371"/>
  <c r="A375"/>
  <c r="A380"/>
  <c r="A385"/>
  <c r="A134"/>
  <c r="A140"/>
  <c r="A148"/>
  <c r="A158"/>
  <c r="A166"/>
  <c r="A174"/>
  <c r="A180"/>
  <c r="A188"/>
  <c r="A192"/>
  <c r="A196"/>
  <c r="A200"/>
  <c r="A204"/>
  <c r="A208"/>
  <c r="A212"/>
  <c r="A216"/>
  <c r="A220"/>
  <c r="A224"/>
  <c r="A228"/>
  <c r="A232"/>
  <c r="A236"/>
  <c r="A240"/>
  <c r="A244"/>
  <c r="A248"/>
  <c r="A252"/>
  <c r="A256"/>
  <c r="A260"/>
  <c r="A264"/>
  <c r="A268"/>
  <c r="A272"/>
  <c r="A276"/>
  <c r="A280"/>
  <c r="A284"/>
  <c r="A288"/>
  <c r="A292"/>
  <c r="A296"/>
  <c r="A300"/>
  <c r="A304"/>
  <c r="A308"/>
  <c r="A312"/>
  <c r="A316"/>
  <c r="A320"/>
  <c r="A324"/>
  <c r="A327"/>
  <c r="A331"/>
  <c r="A335"/>
  <c r="A339"/>
  <c r="A344"/>
  <c r="A348"/>
  <c r="A353"/>
  <c r="A358"/>
  <c r="A362"/>
  <c r="A367"/>
  <c r="A372"/>
  <c r="A376"/>
  <c r="A381"/>
  <c r="A386"/>
  <c r="A26"/>
  <c r="A30"/>
  <c r="A34"/>
  <c r="A38"/>
  <c r="A42"/>
  <c r="A46"/>
  <c r="A50"/>
  <c r="A54"/>
  <c r="A58"/>
  <c r="A62"/>
  <c r="A66"/>
  <c r="A70"/>
  <c r="A74"/>
  <c r="A78"/>
  <c r="A82"/>
  <c r="A86"/>
  <c r="A90"/>
  <c r="A94"/>
  <c r="A98"/>
  <c r="A102"/>
  <c r="A106"/>
  <c r="A110"/>
  <c r="A114"/>
  <c r="A118"/>
  <c r="A122"/>
  <c r="A126"/>
  <c r="A130"/>
  <c r="A136"/>
  <c r="A146"/>
  <c r="A152"/>
  <c r="A160"/>
  <c r="A168"/>
  <c r="A178"/>
  <c r="A186"/>
  <c r="A27"/>
  <c r="A31"/>
  <c r="A35"/>
  <c r="A39"/>
  <c r="A43"/>
  <c r="A47"/>
  <c r="A51"/>
  <c r="A55"/>
  <c r="A59"/>
  <c r="A63"/>
  <c r="A67"/>
  <c r="A71"/>
  <c r="A75"/>
  <c r="A79"/>
  <c r="A83"/>
  <c r="A87"/>
  <c r="A91"/>
  <c r="A95"/>
  <c r="A99"/>
  <c r="A103"/>
  <c r="A107"/>
  <c r="A111"/>
  <c r="A115"/>
  <c r="A119"/>
  <c r="A123"/>
  <c r="A127"/>
  <c r="A131"/>
  <c r="A135"/>
  <c r="A139"/>
  <c r="A143"/>
  <c r="A147"/>
  <c r="A151"/>
  <c r="A155"/>
  <c r="A159"/>
  <c r="A163"/>
  <c r="A167"/>
  <c r="A171"/>
  <c r="A175"/>
  <c r="A179"/>
  <c r="A183"/>
  <c r="A187"/>
  <c r="A191"/>
  <c r="A195"/>
  <c r="A199"/>
  <c r="A203"/>
  <c r="A207"/>
  <c r="A211"/>
  <c r="A215"/>
  <c r="A219"/>
  <c r="A223"/>
  <c r="A227"/>
  <c r="A231"/>
  <c r="A235"/>
  <c r="A239"/>
  <c r="A243"/>
  <c r="A247"/>
  <c r="A251"/>
  <c r="A255"/>
  <c r="A259"/>
  <c r="A263"/>
  <c r="A267"/>
  <c r="A271"/>
  <c r="A275"/>
  <c r="A279"/>
  <c r="A283"/>
  <c r="A287"/>
  <c r="A291"/>
  <c r="A295"/>
  <c r="A299"/>
  <c r="A303"/>
  <c r="A307"/>
  <c r="A311"/>
  <c r="A315"/>
  <c r="A319"/>
  <c r="A323"/>
  <c r="A328"/>
  <c r="A332"/>
  <c r="A336"/>
  <c r="A340"/>
  <c r="A345"/>
  <c r="A350"/>
  <c r="A354"/>
  <c r="A359"/>
  <c r="A364"/>
  <c r="A368"/>
  <c r="A373"/>
  <c r="A378"/>
  <c r="A382"/>
  <c r="A126" i="13"/>
  <c r="A124"/>
  <c r="A122"/>
  <c r="A127"/>
  <c r="A125"/>
  <c r="A123"/>
  <c r="A121"/>
  <c r="A143"/>
  <c r="A142"/>
  <c r="A71"/>
  <c r="A72"/>
  <c r="A118"/>
  <c r="A366"/>
  <c r="A365"/>
  <c r="A70"/>
  <c r="A350"/>
  <c r="A349"/>
  <c r="A334"/>
  <c r="A333"/>
  <c r="A318"/>
  <c r="A317"/>
  <c r="A211"/>
  <c r="A210"/>
  <c r="A195"/>
  <c r="A194"/>
  <c r="A178"/>
  <c r="A162"/>
  <c r="A179"/>
  <c r="A436"/>
  <c r="A438"/>
  <c r="A461"/>
  <c r="A583"/>
  <c r="A582"/>
  <c r="A586"/>
  <c r="A437"/>
  <c r="A439"/>
  <c r="A478"/>
  <c r="A585"/>
  <c r="A584"/>
  <c r="A2"/>
  <c r="A631"/>
  <c r="A150"/>
  <c r="A619"/>
  <c r="A249"/>
  <c r="A627"/>
  <c r="A607"/>
  <c r="A599"/>
  <c r="A591"/>
  <c r="A579"/>
  <c r="A571"/>
  <c r="A563"/>
  <c r="A555"/>
  <c r="A547"/>
  <c r="A539"/>
  <c r="A531"/>
  <c r="A523"/>
  <c r="A515"/>
  <c r="A507"/>
  <c r="A499"/>
  <c r="A491"/>
  <c r="A483"/>
  <c r="A473"/>
  <c r="A465"/>
  <c r="A456"/>
  <c r="A448"/>
  <c r="A440"/>
  <c r="A431"/>
  <c r="A615"/>
  <c r="A634"/>
  <c r="A626"/>
  <c r="A618"/>
  <c r="A610"/>
  <c r="A602"/>
  <c r="A594"/>
  <c r="A587"/>
  <c r="A574"/>
  <c r="A566"/>
  <c r="A558"/>
  <c r="A550"/>
  <c r="A542"/>
  <c r="A534"/>
  <c r="A526"/>
  <c r="A518"/>
  <c r="A510"/>
  <c r="A502"/>
  <c r="A494"/>
  <c r="A486"/>
  <c r="A477"/>
  <c r="A468"/>
  <c r="A459"/>
  <c r="A451"/>
  <c r="A443"/>
  <c r="A434"/>
  <c r="A635"/>
  <c r="A629"/>
  <c r="A621"/>
  <c r="A613"/>
  <c r="A605"/>
  <c r="A597"/>
  <c r="A589"/>
  <c r="A577"/>
  <c r="A569"/>
  <c r="A561"/>
  <c r="A553"/>
  <c r="A545"/>
  <c r="A537"/>
  <c r="A529"/>
  <c r="A521"/>
  <c r="A513"/>
  <c r="A505"/>
  <c r="A497"/>
  <c r="A489"/>
  <c r="A481"/>
  <c r="A471"/>
  <c r="A463"/>
  <c r="A454"/>
  <c r="A446"/>
  <c r="A429"/>
  <c r="A632"/>
  <c r="A624"/>
  <c r="A616"/>
  <c r="A608"/>
  <c r="A600"/>
  <c r="A592"/>
  <c r="A580"/>
  <c r="A572"/>
  <c r="A564"/>
  <c r="A556"/>
  <c r="A548"/>
  <c r="A540"/>
  <c r="A532"/>
  <c r="A524"/>
  <c r="A516"/>
  <c r="A508"/>
  <c r="A500"/>
  <c r="A492"/>
  <c r="A484"/>
  <c r="A474"/>
  <c r="A466"/>
  <c r="A457"/>
  <c r="A449"/>
  <c r="A441"/>
  <c r="A432"/>
  <c r="A476"/>
  <c r="A149"/>
  <c r="A603"/>
  <c r="A595"/>
  <c r="A575"/>
  <c r="A567"/>
  <c r="A559"/>
  <c r="A551"/>
  <c r="A543"/>
  <c r="A535"/>
  <c r="A527"/>
  <c r="A519"/>
  <c r="A511"/>
  <c r="A503"/>
  <c r="A495"/>
  <c r="A487"/>
  <c r="A479"/>
  <c r="A469"/>
  <c r="A460"/>
  <c r="A452"/>
  <c r="A444"/>
  <c r="A435"/>
  <c r="A623"/>
  <c r="A611"/>
  <c r="A630"/>
  <c r="A622"/>
  <c r="A614"/>
  <c r="A606"/>
  <c r="A598"/>
  <c r="A590"/>
  <c r="A578"/>
  <c r="A570"/>
  <c r="A562"/>
  <c r="A554"/>
  <c r="A546"/>
  <c r="A538"/>
  <c r="A530"/>
  <c r="A522"/>
  <c r="A514"/>
  <c r="A506"/>
  <c r="A498"/>
  <c r="A490"/>
  <c r="A482"/>
  <c r="A472"/>
  <c r="A464"/>
  <c r="A455"/>
  <c r="A447"/>
  <c r="A430"/>
  <c r="A633"/>
  <c r="A625"/>
  <c r="A617"/>
  <c r="A609"/>
  <c r="A601"/>
  <c r="A593"/>
  <c r="A581"/>
  <c r="A573"/>
  <c r="A565"/>
  <c r="A557"/>
  <c r="A549"/>
  <c r="A541"/>
  <c r="A533"/>
  <c r="A525"/>
  <c r="A517"/>
  <c r="A509"/>
  <c r="A501"/>
  <c r="A493"/>
  <c r="A485"/>
  <c r="A475"/>
  <c r="A467"/>
  <c r="A458"/>
  <c r="A450"/>
  <c r="A442"/>
  <c r="A433"/>
  <c r="A636"/>
  <c r="A628"/>
  <c r="A620"/>
  <c r="A612"/>
  <c r="A604"/>
  <c r="A596"/>
  <c r="A588"/>
  <c r="A576"/>
  <c r="A568"/>
  <c r="A560"/>
  <c r="A552"/>
  <c r="A544"/>
  <c r="A536"/>
  <c r="A528"/>
  <c r="A520"/>
  <c r="A512"/>
  <c r="A504"/>
  <c r="A496"/>
  <c r="A488"/>
  <c r="A480"/>
  <c r="A470"/>
  <c r="A462"/>
  <c r="A453"/>
  <c r="A445"/>
  <c r="A428"/>
  <c r="A21" i="9"/>
  <c r="A392"/>
  <c r="A387"/>
  <c r="A390"/>
  <c r="A389"/>
  <c r="A388"/>
  <c r="A69" i="13"/>
  <c r="A275"/>
  <c r="A31"/>
  <c r="A107"/>
  <c r="A250"/>
  <c r="A20"/>
  <c r="A13"/>
  <c r="A268"/>
  <c r="A297"/>
  <c r="A278"/>
  <c r="A141"/>
  <c r="A96"/>
  <c r="A55"/>
  <c r="A324"/>
  <c r="A286"/>
  <c r="A248"/>
  <c r="A209"/>
  <c r="A170"/>
  <c r="A131"/>
  <c r="A86"/>
  <c r="A43"/>
  <c r="A322"/>
  <c r="A283"/>
  <c r="A244"/>
  <c r="A205"/>
  <c r="A167"/>
  <c r="A128"/>
  <c r="A82"/>
  <c r="A40"/>
  <c r="A11"/>
  <c r="A25"/>
  <c r="A56"/>
  <c r="A87"/>
  <c r="A102"/>
  <c r="A117"/>
  <c r="A137"/>
  <c r="A153"/>
  <c r="A197"/>
  <c r="A225"/>
  <c r="A239"/>
  <c r="A254"/>
  <c r="A269"/>
  <c r="A298"/>
  <c r="A313"/>
  <c r="A8"/>
  <c r="A23"/>
  <c r="A5"/>
  <c r="A28"/>
  <c r="A51"/>
  <c r="A73"/>
  <c r="A92"/>
  <c r="A112"/>
  <c r="A159"/>
  <c r="A198"/>
  <c r="A235"/>
  <c r="A255"/>
  <c r="A274"/>
  <c r="A294"/>
  <c r="A314"/>
  <c r="A9"/>
  <c r="A38"/>
  <c r="A57"/>
  <c r="A79"/>
  <c r="A99"/>
  <c r="A145"/>
  <c r="A166"/>
  <c r="A202"/>
  <c r="A222"/>
  <c r="A241"/>
  <c r="A281"/>
  <c r="A300"/>
  <c r="A320"/>
  <c r="A328"/>
  <c r="A292"/>
  <c r="A252"/>
  <c r="A214"/>
  <c r="A176"/>
  <c r="A136"/>
  <c r="A229"/>
  <c r="A259"/>
  <c r="A325"/>
  <c r="A172"/>
  <c r="A132"/>
  <c r="A45"/>
  <c r="A316"/>
  <c r="A277"/>
  <c r="A238"/>
  <c r="A199"/>
  <c r="A163"/>
  <c r="A115"/>
  <c r="A75"/>
  <c r="A32"/>
  <c r="A312"/>
  <c r="A273"/>
  <c r="A234"/>
  <c r="A196"/>
  <c r="A158"/>
  <c r="A111"/>
  <c r="A27"/>
  <c r="A15"/>
  <c r="A29"/>
  <c r="A44"/>
  <c r="A59"/>
  <c r="A76"/>
  <c r="A90"/>
  <c r="A105"/>
  <c r="A140"/>
  <c r="A157"/>
  <c r="A171"/>
  <c r="A185"/>
  <c r="A228"/>
  <c r="A243"/>
  <c r="A258"/>
  <c r="A287"/>
  <c r="A302"/>
  <c r="A12"/>
  <c r="A26"/>
  <c r="A6"/>
  <c r="A36"/>
  <c r="A78"/>
  <c r="A97"/>
  <c r="A119"/>
  <c r="A144"/>
  <c r="A164"/>
  <c r="A183"/>
  <c r="A201"/>
  <c r="A220"/>
  <c r="A240"/>
  <c r="A260"/>
  <c r="A279"/>
  <c r="A299"/>
  <c r="A319"/>
  <c r="A17"/>
  <c r="A42"/>
  <c r="A62"/>
  <c r="A85"/>
  <c r="A129"/>
  <c r="A151"/>
  <c r="A169"/>
  <c r="A188"/>
  <c r="A208"/>
  <c r="A227"/>
  <c r="A246"/>
  <c r="A266"/>
  <c r="A285"/>
  <c r="A305"/>
  <c r="A323"/>
  <c r="A282"/>
  <c r="A242"/>
  <c r="A204"/>
  <c r="A120"/>
  <c r="A200"/>
  <c r="A191"/>
  <c r="A219"/>
  <c r="A288"/>
  <c r="A116"/>
  <c r="A77"/>
  <c r="A35"/>
  <c r="A267"/>
  <c r="A190"/>
  <c r="A104"/>
  <c r="A64"/>
  <c r="A303"/>
  <c r="A263"/>
  <c r="A224"/>
  <c r="A186"/>
  <c r="A148"/>
  <c r="A101"/>
  <c r="A60"/>
  <c r="A3"/>
  <c r="A18"/>
  <c r="A33"/>
  <c r="A48"/>
  <c r="A63"/>
  <c r="A80"/>
  <c r="A94"/>
  <c r="A109"/>
  <c r="A130"/>
  <c r="A146"/>
  <c r="A161"/>
  <c r="A175"/>
  <c r="A189"/>
  <c r="A203"/>
  <c r="A217"/>
  <c r="A232"/>
  <c r="A247"/>
  <c r="A261"/>
  <c r="A276"/>
  <c r="A291"/>
  <c r="A306"/>
  <c r="A321"/>
  <c r="A30"/>
  <c r="A14"/>
  <c r="A41"/>
  <c r="A61"/>
  <c r="A83"/>
  <c r="A103"/>
  <c r="A168"/>
  <c r="A187"/>
  <c r="A206"/>
  <c r="A226"/>
  <c r="A245"/>
  <c r="A264"/>
  <c r="A284"/>
  <c r="A304"/>
  <c r="A24"/>
  <c r="A47"/>
  <c r="A68"/>
  <c r="A88"/>
  <c r="A108"/>
  <c r="A135"/>
  <c r="A155"/>
  <c r="A174"/>
  <c r="A213"/>
  <c r="A231"/>
  <c r="A251"/>
  <c r="A271"/>
  <c r="A290"/>
  <c r="A310"/>
  <c r="A386"/>
  <c r="A311"/>
  <c r="A272"/>
  <c r="A233"/>
  <c r="A156"/>
  <c r="A110"/>
  <c r="A418"/>
  <c r="A39"/>
  <c r="A81"/>
  <c r="A184"/>
  <c r="A336"/>
  <c r="A256"/>
  <c r="A180"/>
  <c r="A93"/>
  <c r="A326"/>
  <c r="A173"/>
  <c r="A34"/>
  <c r="A295"/>
  <c r="A236"/>
  <c r="A113"/>
  <c r="A52"/>
  <c r="A50"/>
  <c r="A215"/>
  <c r="A54"/>
  <c r="A218"/>
  <c r="A65"/>
  <c r="A182"/>
  <c r="A301"/>
  <c r="A114"/>
  <c r="A192"/>
  <c r="A309"/>
  <c r="A134"/>
  <c r="A7"/>
  <c r="A181"/>
  <c r="A49"/>
  <c r="A89"/>
  <c r="A223"/>
  <c r="A315"/>
  <c r="A237"/>
  <c r="A160"/>
  <c r="A74"/>
  <c r="A308"/>
  <c r="A230"/>
  <c r="A154"/>
  <c r="A66"/>
  <c r="A19"/>
  <c r="A280"/>
  <c r="A221"/>
  <c r="A165"/>
  <c r="A98"/>
  <c r="A37"/>
  <c r="A91"/>
  <c r="A253"/>
  <c r="A95"/>
  <c r="A257"/>
  <c r="A106"/>
  <c r="A147"/>
  <c r="A270"/>
  <c r="A21"/>
  <c r="A193"/>
  <c r="A67"/>
  <c r="A177"/>
  <c r="A10"/>
  <c r="A58"/>
  <c r="A100"/>
  <c r="A262"/>
  <c r="A216"/>
  <c r="A138"/>
  <c r="A53"/>
  <c r="A289"/>
  <c r="A212"/>
  <c r="A133"/>
  <c r="A46"/>
  <c r="A4"/>
  <c r="A265"/>
  <c r="A207"/>
  <c r="A84"/>
  <c r="A22"/>
  <c r="A293"/>
  <c r="A139"/>
  <c r="A296"/>
  <c r="A152"/>
  <c r="A307"/>
  <c r="A4" i="9"/>
  <c r="A12"/>
  <c r="A17"/>
  <c r="A22"/>
  <c r="A2"/>
  <c r="A11"/>
  <c r="A20"/>
  <c r="A9"/>
  <c r="A13"/>
  <c r="A18"/>
  <c r="A23"/>
  <c r="A3"/>
  <c r="A10"/>
  <c r="A14"/>
  <c r="A19"/>
  <c r="A16"/>
  <c r="A411" i="13"/>
  <c r="A342"/>
  <c r="A356"/>
  <c r="A419"/>
  <c r="A403"/>
  <c r="A388"/>
  <c r="A373"/>
  <c r="A359"/>
  <c r="A345"/>
  <c r="A331"/>
  <c r="A399"/>
  <c r="A384"/>
  <c r="A340"/>
  <c r="A329"/>
  <c r="A357"/>
  <c r="A412"/>
  <c r="A332"/>
  <c r="A360"/>
  <c r="A389"/>
  <c r="A413"/>
  <c r="A383"/>
  <c r="A405"/>
  <c r="A414"/>
  <c r="A339"/>
  <c r="A401"/>
  <c r="A378"/>
  <c r="A408"/>
  <c r="A423"/>
  <c r="A400"/>
  <c r="A385"/>
  <c r="A370"/>
  <c r="A355"/>
  <c r="A341"/>
  <c r="A327"/>
  <c r="A395"/>
  <c r="A380"/>
  <c r="A352"/>
  <c r="A337"/>
  <c r="A394"/>
  <c r="A416"/>
  <c r="A368"/>
  <c r="A397"/>
  <c r="A417"/>
  <c r="A369"/>
  <c r="A427"/>
  <c r="A396"/>
  <c r="A381"/>
  <c r="A367"/>
  <c r="A353"/>
  <c r="A338"/>
  <c r="A406"/>
  <c r="A391"/>
  <c r="A376"/>
  <c r="A362"/>
  <c r="A348"/>
  <c r="A343"/>
  <c r="A371"/>
  <c r="A402"/>
  <c r="A420"/>
  <c r="A346"/>
  <c r="A374"/>
  <c r="A404"/>
  <c r="A421"/>
  <c r="A426"/>
  <c r="A361"/>
  <c r="A347"/>
  <c r="A398"/>
  <c r="A375"/>
  <c r="A364"/>
  <c r="A393"/>
  <c r="A415"/>
  <c r="A407"/>
  <c r="A392"/>
  <c r="A377"/>
  <c r="A363"/>
  <c r="A335"/>
  <c r="A387"/>
  <c r="A372"/>
  <c r="A358"/>
  <c r="A344"/>
  <c r="A330"/>
  <c r="A351"/>
  <c r="A379"/>
  <c r="A409"/>
  <c r="A424"/>
  <c r="A382"/>
  <c r="A410"/>
  <c r="A425"/>
  <c r="A354"/>
  <c r="A390"/>
  <c r="A422"/>
  <c r="K3" i="20" l="1"/>
  <c r="E27"/>
  <c r="A3"/>
  <c r="I3"/>
  <c r="J3"/>
  <c r="H3"/>
  <c r="B3"/>
  <c r="G3"/>
  <c r="L3"/>
  <c r="C3"/>
  <c r="F3"/>
  <c r="E3"/>
  <c r="D34"/>
  <c r="E5"/>
  <c r="D3"/>
  <c r="D473"/>
  <c r="E5" i="24"/>
  <c r="F488" i="20"/>
  <c r="I466"/>
  <c r="G467"/>
  <c r="K467"/>
  <c r="I468"/>
  <c r="G469"/>
  <c r="K469"/>
  <c r="I470"/>
  <c r="G471"/>
  <c r="K471"/>
  <c r="I472"/>
  <c r="G473"/>
  <c r="K473"/>
  <c r="I474"/>
  <c r="G475"/>
  <c r="K475"/>
  <c r="I476"/>
  <c r="G477"/>
  <c r="K477"/>
  <c r="I478"/>
  <c r="G479"/>
  <c r="K479"/>
  <c r="I480"/>
  <c r="G481"/>
  <c r="K481"/>
  <c r="I482"/>
  <c r="G483"/>
  <c r="K483"/>
  <c r="I484"/>
  <c r="G485"/>
  <c r="K485"/>
  <c r="I486"/>
  <c r="G451"/>
  <c r="K451"/>
  <c r="I452"/>
  <c r="G453"/>
  <c r="K453"/>
  <c r="I454"/>
  <c r="G455"/>
  <c r="K455"/>
  <c r="I456"/>
  <c r="G457"/>
  <c r="K457"/>
  <c r="I458"/>
  <c r="G459"/>
  <c r="K459"/>
  <c r="I460"/>
  <c r="G461"/>
  <c r="K461"/>
  <c r="I462"/>
  <c r="G463"/>
  <c r="K463"/>
  <c r="I464"/>
  <c r="G465"/>
  <c r="K465"/>
  <c r="I444"/>
  <c r="G445"/>
  <c r="K445"/>
  <c r="I446"/>
  <c r="G447"/>
  <c r="K447"/>
  <c r="I448"/>
  <c r="G449"/>
  <c r="K449"/>
  <c r="I450"/>
  <c r="G441"/>
  <c r="K441"/>
  <c r="I442"/>
  <c r="G443"/>
  <c r="K443"/>
  <c r="I431"/>
  <c r="G432"/>
  <c r="K432"/>
  <c r="I433"/>
  <c r="G434"/>
  <c r="K434"/>
  <c r="I435"/>
  <c r="G436"/>
  <c r="K436"/>
  <c r="I437"/>
  <c r="G438"/>
  <c r="K438"/>
  <c r="I439"/>
  <c r="G440"/>
  <c r="K440"/>
  <c r="I425"/>
  <c r="G426"/>
  <c r="K426"/>
  <c r="I427"/>
  <c r="G428"/>
  <c r="K428"/>
  <c r="I429"/>
  <c r="G430"/>
  <c r="K430"/>
  <c r="I415"/>
  <c r="G416"/>
  <c r="K416"/>
  <c r="I417"/>
  <c r="G418"/>
  <c r="K418"/>
  <c r="I419"/>
  <c r="G420"/>
  <c r="K420"/>
  <c r="I421"/>
  <c r="G422"/>
  <c r="K422"/>
  <c r="I423"/>
  <c r="G424"/>
  <c r="K424"/>
  <c r="I405"/>
  <c r="G406"/>
  <c r="K406"/>
  <c r="I407"/>
  <c r="G408"/>
  <c r="K408"/>
  <c r="I409"/>
  <c r="G410"/>
  <c r="K410"/>
  <c r="I411"/>
  <c r="G412"/>
  <c r="K412"/>
  <c r="I413"/>
  <c r="G414"/>
  <c r="K414"/>
  <c r="I396"/>
  <c r="G397"/>
  <c r="K397"/>
  <c r="I398"/>
  <c r="F487"/>
  <c r="H466"/>
  <c r="F467"/>
  <c r="J467"/>
  <c r="H468"/>
  <c r="F469"/>
  <c r="J469"/>
  <c r="H470"/>
  <c r="F471"/>
  <c r="J471"/>
  <c r="H472"/>
  <c r="F473"/>
  <c r="J473"/>
  <c r="H474"/>
  <c r="F475"/>
  <c r="J475"/>
  <c r="H476"/>
  <c r="F477"/>
  <c r="J477"/>
  <c r="H478"/>
  <c r="F479"/>
  <c r="J479"/>
  <c r="H480"/>
  <c r="F481"/>
  <c r="J481"/>
  <c r="H482"/>
  <c r="F483"/>
  <c r="J483"/>
  <c r="H484"/>
  <c r="F485"/>
  <c r="J485"/>
  <c r="H486"/>
  <c r="F451"/>
  <c r="J451"/>
  <c r="H452"/>
  <c r="F453"/>
  <c r="J453"/>
  <c r="H454"/>
  <c r="F455"/>
  <c r="J455"/>
  <c r="H456"/>
  <c r="F457"/>
  <c r="J457"/>
  <c r="H458"/>
  <c r="F459"/>
  <c r="J459"/>
  <c r="H460"/>
  <c r="F461"/>
  <c r="J461"/>
  <c r="H462"/>
  <c r="F463"/>
  <c r="J463"/>
  <c r="H464"/>
  <c r="F465"/>
  <c r="J465"/>
  <c r="H444"/>
  <c r="F445"/>
  <c r="J445"/>
  <c r="H446"/>
  <c r="F447"/>
  <c r="J447"/>
  <c r="H448"/>
  <c r="F449"/>
  <c r="J449"/>
  <c r="H450"/>
  <c r="F441"/>
  <c r="J441"/>
  <c r="H442"/>
  <c r="F443"/>
  <c r="J443"/>
  <c r="H431"/>
  <c r="F432"/>
  <c r="J432"/>
  <c r="H433"/>
  <c r="F434"/>
  <c r="J434"/>
  <c r="H435"/>
  <c r="F436"/>
  <c r="J436"/>
  <c r="H437"/>
  <c r="F438"/>
  <c r="J438"/>
  <c r="H439"/>
  <c r="F440"/>
  <c r="J440"/>
  <c r="H425"/>
  <c r="F426"/>
  <c r="J426"/>
  <c r="H427"/>
  <c r="F428"/>
  <c r="J428"/>
  <c r="H429"/>
  <c r="F430"/>
  <c r="J430"/>
  <c r="H415"/>
  <c r="F416"/>
  <c r="J416"/>
  <c r="H417"/>
  <c r="F418"/>
  <c r="J418"/>
  <c r="H419"/>
  <c r="F420"/>
  <c r="J420"/>
  <c r="H421"/>
  <c r="F422"/>
  <c r="J422"/>
  <c r="H423"/>
  <c r="F424"/>
  <c r="J424"/>
  <c r="H405"/>
  <c r="F406"/>
  <c r="J406"/>
  <c r="H407"/>
  <c r="F408"/>
  <c r="J408"/>
  <c r="H409"/>
  <c r="F410"/>
  <c r="J410"/>
  <c r="H411"/>
  <c r="F412"/>
  <c r="J412"/>
  <c r="H413"/>
  <c r="F414"/>
  <c r="J414"/>
  <c r="H396"/>
  <c r="F397"/>
  <c r="J397"/>
  <c r="H398"/>
  <c r="G399"/>
  <c r="K399"/>
  <c r="I400"/>
  <c r="G401"/>
  <c r="K401"/>
  <c r="I402"/>
  <c r="G403"/>
  <c r="K403"/>
  <c r="I404"/>
  <c r="G388"/>
  <c r="K388"/>
  <c r="I389"/>
  <c r="G390"/>
  <c r="K390"/>
  <c r="I391"/>
  <c r="G392"/>
  <c r="K392"/>
  <c r="I393"/>
  <c r="G394"/>
  <c r="K394"/>
  <c r="I395"/>
  <c r="G384"/>
  <c r="K384"/>
  <c r="I385"/>
  <c r="G386"/>
  <c r="K386"/>
  <c r="I387"/>
  <c r="G364"/>
  <c r="K364"/>
  <c r="I365"/>
  <c r="G366"/>
  <c r="K366"/>
  <c r="I367"/>
  <c r="G368"/>
  <c r="K368"/>
  <c r="I369"/>
  <c r="G370"/>
  <c r="K370"/>
  <c r="I371"/>
  <c r="G372"/>
  <c r="K372"/>
  <c r="I373"/>
  <c r="G374"/>
  <c r="K374"/>
  <c r="I375"/>
  <c r="G376"/>
  <c r="K376"/>
  <c r="I377"/>
  <c r="G378"/>
  <c r="K378"/>
  <c r="I379"/>
  <c r="G380"/>
  <c r="K380"/>
  <c r="I381"/>
  <c r="G382"/>
  <c r="K382"/>
  <c r="I383"/>
  <c r="G357"/>
  <c r="K357"/>
  <c r="I358"/>
  <c r="G359"/>
  <c r="K359"/>
  <c r="I360"/>
  <c r="G361"/>
  <c r="K361"/>
  <c r="I362"/>
  <c r="G363"/>
  <c r="K363"/>
  <c r="I350"/>
  <c r="G351"/>
  <c r="K351"/>
  <c r="I352"/>
  <c r="G353"/>
  <c r="K353"/>
  <c r="I354"/>
  <c r="G355"/>
  <c r="K355"/>
  <c r="I356"/>
  <c r="F337"/>
  <c r="J337"/>
  <c r="H338"/>
  <c r="F339"/>
  <c r="J339"/>
  <c r="H340"/>
  <c r="F341"/>
  <c r="J341"/>
  <c r="H342"/>
  <c r="F343"/>
  <c r="J343"/>
  <c r="H344"/>
  <c r="F345"/>
  <c r="J345"/>
  <c r="H346"/>
  <c r="F347"/>
  <c r="J347"/>
  <c r="I348"/>
  <c r="G349"/>
  <c r="K349"/>
  <c r="I333"/>
  <c r="G334"/>
  <c r="K334"/>
  <c r="I335"/>
  <c r="G336"/>
  <c r="K336"/>
  <c r="I329"/>
  <c r="G330"/>
  <c r="K330"/>
  <c r="I331"/>
  <c r="G332"/>
  <c r="K332"/>
  <c r="I328"/>
  <c r="G327"/>
  <c r="K327"/>
  <c r="I312"/>
  <c r="G313"/>
  <c r="K313"/>
  <c r="I314"/>
  <c r="G315"/>
  <c r="K315"/>
  <c r="I316"/>
  <c r="G317"/>
  <c r="K317"/>
  <c r="I318"/>
  <c r="G319"/>
  <c r="K319"/>
  <c r="I320"/>
  <c r="G321"/>
  <c r="K321"/>
  <c r="I322"/>
  <c r="G323"/>
  <c r="K323"/>
  <c r="I324"/>
  <c r="G325"/>
  <c r="K325"/>
  <c r="I326"/>
  <c r="G303"/>
  <c r="K303"/>
  <c r="I304"/>
  <c r="G305"/>
  <c r="K305"/>
  <c r="I306"/>
  <c r="G307"/>
  <c r="K307"/>
  <c r="I308"/>
  <c r="G309"/>
  <c r="K309"/>
  <c r="I310"/>
  <c r="G311"/>
  <c r="K311"/>
  <c r="I296"/>
  <c r="G297"/>
  <c r="K297"/>
  <c r="I298"/>
  <c r="G299"/>
  <c r="K299"/>
  <c r="I300"/>
  <c r="G301"/>
  <c r="K301"/>
  <c r="I302"/>
  <c r="G289"/>
  <c r="K289"/>
  <c r="I290"/>
  <c r="G291"/>
  <c r="K291"/>
  <c r="I292"/>
  <c r="G293"/>
  <c r="K293"/>
  <c r="I294"/>
  <c r="G295"/>
  <c r="K295"/>
  <c r="I285"/>
  <c r="G286"/>
  <c r="K286"/>
  <c r="I287"/>
  <c r="G288"/>
  <c r="K288"/>
  <c r="I277"/>
  <c r="G278"/>
  <c r="K278"/>
  <c r="I279"/>
  <c r="G280"/>
  <c r="K280"/>
  <c r="I281"/>
  <c r="G282"/>
  <c r="K282"/>
  <c r="I283"/>
  <c r="G284"/>
  <c r="K284"/>
  <c r="I267"/>
  <c r="G268"/>
  <c r="K268"/>
  <c r="I269"/>
  <c r="G270"/>
  <c r="K270"/>
  <c r="I271"/>
  <c r="G272"/>
  <c r="K272"/>
  <c r="I273"/>
  <c r="G274"/>
  <c r="K274"/>
  <c r="I275"/>
  <c r="G276"/>
  <c r="K276"/>
  <c r="I255"/>
  <c r="G256"/>
  <c r="K256"/>
  <c r="I257"/>
  <c r="G258"/>
  <c r="K258"/>
  <c r="I259"/>
  <c r="G260"/>
  <c r="K260"/>
  <c r="I261"/>
  <c r="G262"/>
  <c r="K262"/>
  <c r="I263"/>
  <c r="G264"/>
  <c r="K264"/>
  <c r="I265"/>
  <c r="G266"/>
  <c r="K266"/>
  <c r="I248"/>
  <c r="G249"/>
  <c r="K249"/>
  <c r="I250"/>
  <c r="G251"/>
  <c r="K251"/>
  <c r="I252"/>
  <c r="G253"/>
  <c r="K253"/>
  <c r="I254"/>
  <c r="G240"/>
  <c r="K240"/>
  <c r="I241"/>
  <c r="G242"/>
  <c r="K242"/>
  <c r="I243"/>
  <c r="G244"/>
  <c r="K244"/>
  <c r="I245"/>
  <c r="G246"/>
  <c r="K246"/>
  <c r="I247"/>
  <c r="G231"/>
  <c r="K231"/>
  <c r="I232"/>
  <c r="G233"/>
  <c r="K233"/>
  <c r="I234"/>
  <c r="G235"/>
  <c r="K235"/>
  <c r="I236"/>
  <c r="G237"/>
  <c r="K237"/>
  <c r="F399"/>
  <c r="J399"/>
  <c r="G466"/>
  <c r="K466"/>
  <c r="I467"/>
  <c r="G468"/>
  <c r="K468"/>
  <c r="I469"/>
  <c r="G470"/>
  <c r="K470"/>
  <c r="I471"/>
  <c r="G472"/>
  <c r="K472"/>
  <c r="I473"/>
  <c r="G474"/>
  <c r="K474"/>
  <c r="I475"/>
  <c r="G476"/>
  <c r="K476"/>
  <c r="I477"/>
  <c r="G478"/>
  <c r="K478"/>
  <c r="I479"/>
  <c r="G480"/>
  <c r="K480"/>
  <c r="I481"/>
  <c r="G482"/>
  <c r="K482"/>
  <c r="I483"/>
  <c r="G484"/>
  <c r="K484"/>
  <c r="I485"/>
  <c r="G486"/>
  <c r="K486"/>
  <c r="I451"/>
  <c r="G452"/>
  <c r="K452"/>
  <c r="I453"/>
  <c r="G454"/>
  <c r="K454"/>
  <c r="I455"/>
  <c r="G456"/>
  <c r="K456"/>
  <c r="I457"/>
  <c r="G458"/>
  <c r="K458"/>
  <c r="I459"/>
  <c r="G460"/>
  <c r="K460"/>
  <c r="I461"/>
  <c r="G462"/>
  <c r="K462"/>
  <c r="I463"/>
  <c r="G464"/>
  <c r="K464"/>
  <c r="I465"/>
  <c r="G444"/>
  <c r="K444"/>
  <c r="I445"/>
  <c r="G446"/>
  <c r="K446"/>
  <c r="I447"/>
  <c r="G448"/>
  <c r="K448"/>
  <c r="I449"/>
  <c r="G450"/>
  <c r="K450"/>
  <c r="I441"/>
  <c r="G442"/>
  <c r="K442"/>
  <c r="I443"/>
  <c r="G431"/>
  <c r="K431"/>
  <c r="I432"/>
  <c r="G433"/>
  <c r="K433"/>
  <c r="I434"/>
  <c r="G435"/>
  <c r="K435"/>
  <c r="I436"/>
  <c r="G437"/>
  <c r="K437"/>
  <c r="I438"/>
  <c r="G439"/>
  <c r="K439"/>
  <c r="I440"/>
  <c r="G425"/>
  <c r="K425"/>
  <c r="I426"/>
  <c r="G427"/>
  <c r="K427"/>
  <c r="I428"/>
  <c r="G429"/>
  <c r="K429"/>
  <c r="I430"/>
  <c r="G415"/>
  <c r="K415"/>
  <c r="I416"/>
  <c r="G417"/>
  <c r="K417"/>
  <c r="I418"/>
  <c r="G419"/>
  <c r="K419"/>
  <c r="I420"/>
  <c r="G421"/>
  <c r="K421"/>
  <c r="I422"/>
  <c r="G423"/>
  <c r="K423"/>
  <c r="I424"/>
  <c r="G405"/>
  <c r="K405"/>
  <c r="I406"/>
  <c r="G407"/>
  <c r="K407"/>
  <c r="I408"/>
  <c r="G409"/>
  <c r="K409"/>
  <c r="I410"/>
  <c r="G411"/>
  <c r="K411"/>
  <c r="I412"/>
  <c r="G413"/>
  <c r="K413"/>
  <c r="I414"/>
  <c r="G396"/>
  <c r="K396"/>
  <c r="I397"/>
  <c r="G398"/>
  <c r="K398"/>
  <c r="F466"/>
  <c r="J466"/>
  <c r="H467"/>
  <c r="F468"/>
  <c r="J468"/>
  <c r="H469"/>
  <c r="F470"/>
  <c r="J470"/>
  <c r="H471"/>
  <c r="F472"/>
  <c r="J472"/>
  <c r="H473"/>
  <c r="F474"/>
  <c r="J474"/>
  <c r="H475"/>
  <c r="F476"/>
  <c r="J476"/>
  <c r="H477"/>
  <c r="F478"/>
  <c r="J478"/>
  <c r="H479"/>
  <c r="F480"/>
  <c r="J480"/>
  <c r="H481"/>
  <c r="F482"/>
  <c r="J482"/>
  <c r="H483"/>
  <c r="F484"/>
  <c r="J484"/>
  <c r="H485"/>
  <c r="F486"/>
  <c r="J486"/>
  <c r="H451"/>
  <c r="F452"/>
  <c r="J452"/>
  <c r="H453"/>
  <c r="F454"/>
  <c r="J454"/>
  <c r="H455"/>
  <c r="F456"/>
  <c r="J456"/>
  <c r="H457"/>
  <c r="F458"/>
  <c r="J458"/>
  <c r="H459"/>
  <c r="F460"/>
  <c r="J460"/>
  <c r="H461"/>
  <c r="F462"/>
  <c r="J462"/>
  <c r="H463"/>
  <c r="F464"/>
  <c r="J464"/>
  <c r="H465"/>
  <c r="F444"/>
  <c r="J444"/>
  <c r="H445"/>
  <c r="F446"/>
  <c r="J446"/>
  <c r="H447"/>
  <c r="F448"/>
  <c r="J448"/>
  <c r="H449"/>
  <c r="F450"/>
  <c r="J450"/>
  <c r="H441"/>
  <c r="F442"/>
  <c r="J442"/>
  <c r="H443"/>
  <c r="F431"/>
  <c r="J431"/>
  <c r="H432"/>
  <c r="F433"/>
  <c r="J433"/>
  <c r="H434"/>
  <c r="F435"/>
  <c r="J435"/>
  <c r="H436"/>
  <c r="F437"/>
  <c r="J437"/>
  <c r="H438"/>
  <c r="F439"/>
  <c r="J439"/>
  <c r="H440"/>
  <c r="F425"/>
  <c r="J425"/>
  <c r="H426"/>
  <c r="F427"/>
  <c r="J427"/>
  <c r="H428"/>
  <c r="F429"/>
  <c r="J429"/>
  <c r="H430"/>
  <c r="F415"/>
  <c r="J415"/>
  <c r="H416"/>
  <c r="F417"/>
  <c r="J417"/>
  <c r="H418"/>
  <c r="F419"/>
  <c r="J419"/>
  <c r="H420"/>
  <c r="F421"/>
  <c r="J421"/>
  <c r="H422"/>
  <c r="F423"/>
  <c r="J423"/>
  <c r="H424"/>
  <c r="F405"/>
  <c r="J405"/>
  <c r="H406"/>
  <c r="F407"/>
  <c r="J407"/>
  <c r="H408"/>
  <c r="F409"/>
  <c r="J409"/>
  <c r="H410"/>
  <c r="F411"/>
  <c r="J411"/>
  <c r="H412"/>
  <c r="F413"/>
  <c r="J413"/>
  <c r="H414"/>
  <c r="F396"/>
  <c r="J396"/>
  <c r="H397"/>
  <c r="F398"/>
  <c r="J398"/>
  <c r="I399"/>
  <c r="G400"/>
  <c r="K400"/>
  <c r="I401"/>
  <c r="G402"/>
  <c r="K402"/>
  <c r="I403"/>
  <c r="G404"/>
  <c r="K404"/>
  <c r="I388"/>
  <c r="G389"/>
  <c r="K389"/>
  <c r="I390"/>
  <c r="G391"/>
  <c r="K391"/>
  <c r="I392"/>
  <c r="G393"/>
  <c r="K393"/>
  <c r="I394"/>
  <c r="G395"/>
  <c r="K395"/>
  <c r="I384"/>
  <c r="G385"/>
  <c r="K385"/>
  <c r="I386"/>
  <c r="G387"/>
  <c r="K387"/>
  <c r="I364"/>
  <c r="G365"/>
  <c r="K365"/>
  <c r="I366"/>
  <c r="G367"/>
  <c r="K367"/>
  <c r="I368"/>
  <c r="G369"/>
  <c r="K369"/>
  <c r="I370"/>
  <c r="G371"/>
  <c r="K371"/>
  <c r="I372"/>
  <c r="G373"/>
  <c r="K373"/>
  <c r="I374"/>
  <c r="G375"/>
  <c r="K375"/>
  <c r="I376"/>
  <c r="G377"/>
  <c r="K377"/>
  <c r="I378"/>
  <c r="G379"/>
  <c r="K379"/>
  <c r="I380"/>
  <c r="G381"/>
  <c r="K381"/>
  <c r="I382"/>
  <c r="G383"/>
  <c r="K383"/>
  <c r="I357"/>
  <c r="G358"/>
  <c r="K358"/>
  <c r="I359"/>
  <c r="G360"/>
  <c r="K360"/>
  <c r="I361"/>
  <c r="G362"/>
  <c r="K362"/>
  <c r="I363"/>
  <c r="G350"/>
  <c r="K350"/>
  <c r="I351"/>
  <c r="G352"/>
  <c r="K352"/>
  <c r="I353"/>
  <c r="G354"/>
  <c r="K354"/>
  <c r="I355"/>
  <c r="G356"/>
  <c r="K356"/>
  <c r="H337"/>
  <c r="F338"/>
  <c r="J338"/>
  <c r="H339"/>
  <c r="F340"/>
  <c r="J340"/>
  <c r="H341"/>
  <c r="F342"/>
  <c r="J342"/>
  <c r="H343"/>
  <c r="F344"/>
  <c r="J344"/>
  <c r="H345"/>
  <c r="F346"/>
  <c r="J346"/>
  <c r="H347"/>
  <c r="G348"/>
  <c r="K348"/>
  <c r="I349"/>
  <c r="G333"/>
  <c r="K333"/>
  <c r="I334"/>
  <c r="G335"/>
  <c r="K335"/>
  <c r="I336"/>
  <c r="G329"/>
  <c r="K329"/>
  <c r="I330"/>
  <c r="G331"/>
  <c r="K331"/>
  <c r="I332"/>
  <c r="G328"/>
  <c r="K328"/>
  <c r="I327"/>
  <c r="G312"/>
  <c r="K312"/>
  <c r="I313"/>
  <c r="G314"/>
  <c r="K314"/>
  <c r="I315"/>
  <c r="G316"/>
  <c r="K316"/>
  <c r="I317"/>
  <c r="G318"/>
  <c r="K318"/>
  <c r="I319"/>
  <c r="G320"/>
  <c r="K320"/>
  <c r="I321"/>
  <c r="G322"/>
  <c r="K322"/>
  <c r="I323"/>
  <c r="G324"/>
  <c r="K324"/>
  <c r="I325"/>
  <c r="G326"/>
  <c r="K326"/>
  <c r="I303"/>
  <c r="G304"/>
  <c r="K304"/>
  <c r="I305"/>
  <c r="G306"/>
  <c r="K306"/>
  <c r="I307"/>
  <c r="G308"/>
  <c r="K308"/>
  <c r="I309"/>
  <c r="G310"/>
  <c r="K310"/>
  <c r="I311"/>
  <c r="G296"/>
  <c r="K296"/>
  <c r="I297"/>
  <c r="G298"/>
  <c r="K298"/>
  <c r="I299"/>
  <c r="G300"/>
  <c r="K300"/>
  <c r="I301"/>
  <c r="G302"/>
  <c r="K302"/>
  <c r="I289"/>
  <c r="G290"/>
  <c r="K290"/>
  <c r="I291"/>
  <c r="G292"/>
  <c r="K292"/>
  <c r="I293"/>
  <c r="G294"/>
  <c r="K294"/>
  <c r="I295"/>
  <c r="G285"/>
  <c r="K285"/>
  <c r="I286"/>
  <c r="G287"/>
  <c r="K287"/>
  <c r="I288"/>
  <c r="G277"/>
  <c r="K277"/>
  <c r="I278"/>
  <c r="G279"/>
  <c r="K279"/>
  <c r="I280"/>
  <c r="G281"/>
  <c r="K281"/>
  <c r="I282"/>
  <c r="G283"/>
  <c r="K283"/>
  <c r="I284"/>
  <c r="G267"/>
  <c r="K267"/>
  <c r="I268"/>
  <c r="G269"/>
  <c r="K269"/>
  <c r="I270"/>
  <c r="G271"/>
  <c r="K271"/>
  <c r="I272"/>
  <c r="G273"/>
  <c r="K273"/>
  <c r="I274"/>
  <c r="G275"/>
  <c r="K275"/>
  <c r="I276"/>
  <c r="G255"/>
  <c r="K255"/>
  <c r="I256"/>
  <c r="G257"/>
  <c r="K257"/>
  <c r="I258"/>
  <c r="G259"/>
  <c r="K259"/>
  <c r="I260"/>
  <c r="G261"/>
  <c r="K261"/>
  <c r="I262"/>
  <c r="G263"/>
  <c r="K263"/>
  <c r="I264"/>
  <c r="G265"/>
  <c r="K265"/>
  <c r="I266"/>
  <c r="G248"/>
  <c r="K248"/>
  <c r="I249"/>
  <c r="G250"/>
  <c r="K250"/>
  <c r="I251"/>
  <c r="G252"/>
  <c r="K252"/>
  <c r="I253"/>
  <c r="G254"/>
  <c r="K254"/>
  <c r="I240"/>
  <c r="G241"/>
  <c r="K241"/>
  <c r="I242"/>
  <c r="G243"/>
  <c r="K243"/>
  <c r="I244"/>
  <c r="G245"/>
  <c r="K245"/>
  <c r="I246"/>
  <c r="G247"/>
  <c r="K247"/>
  <c r="I231"/>
  <c r="G232"/>
  <c r="K232"/>
  <c r="I233"/>
  <c r="G234"/>
  <c r="K234"/>
  <c r="I235"/>
  <c r="G236"/>
  <c r="G210"/>
  <c r="K210"/>
  <c r="I211"/>
  <c r="G212"/>
  <c r="K212"/>
  <c r="I213"/>
  <c r="G214"/>
  <c r="K214"/>
  <c r="I215"/>
  <c r="G216"/>
  <c r="K216"/>
  <c r="I217"/>
  <c r="G218"/>
  <c r="K218"/>
  <c r="I219"/>
  <c r="G220"/>
  <c r="K220"/>
  <c r="I221"/>
  <c r="G222"/>
  <c r="K222"/>
  <c r="I223"/>
  <c r="G224"/>
  <c r="K224"/>
  <c r="I225"/>
  <c r="G226"/>
  <c r="K226"/>
  <c r="I227"/>
  <c r="G228"/>
  <c r="K228"/>
  <c r="I229"/>
  <c r="G230"/>
  <c r="K230"/>
  <c r="G239"/>
  <c r="D5"/>
  <c r="H210"/>
  <c r="F211"/>
  <c r="J211"/>
  <c r="H212"/>
  <c r="F213"/>
  <c r="J213"/>
  <c r="H214"/>
  <c r="F215"/>
  <c r="J215"/>
  <c r="H216"/>
  <c r="F217"/>
  <c r="J217"/>
  <c r="H218"/>
  <c r="F219"/>
  <c r="J219"/>
  <c r="H220"/>
  <c r="F221"/>
  <c r="J221"/>
  <c r="H222"/>
  <c r="F223"/>
  <c r="J223"/>
  <c r="H224"/>
  <c r="F225"/>
  <c r="J225"/>
  <c r="H226"/>
  <c r="F227"/>
  <c r="J227"/>
  <c r="H228"/>
  <c r="F229"/>
  <c r="J229"/>
  <c r="H230"/>
  <c r="K239"/>
  <c r="K238"/>
  <c r="F239"/>
  <c r="H238"/>
  <c r="J237"/>
  <c r="F237"/>
  <c r="H236"/>
  <c r="J235"/>
  <c r="F235"/>
  <c r="H234"/>
  <c r="J233"/>
  <c r="F233"/>
  <c r="H232"/>
  <c r="J231"/>
  <c r="F231"/>
  <c r="H247"/>
  <c r="J246"/>
  <c r="F246"/>
  <c r="H245"/>
  <c r="J244"/>
  <c r="F244"/>
  <c r="H243"/>
  <c r="J242"/>
  <c r="F242"/>
  <c r="H241"/>
  <c r="J240"/>
  <c r="F240"/>
  <c r="H254"/>
  <c r="J253"/>
  <c r="F253"/>
  <c r="H252"/>
  <c r="J251"/>
  <c r="F251"/>
  <c r="H250"/>
  <c r="J249"/>
  <c r="F249"/>
  <c r="H248"/>
  <c r="J266"/>
  <c r="F266"/>
  <c r="H265"/>
  <c r="J264"/>
  <c r="F264"/>
  <c r="H263"/>
  <c r="J262"/>
  <c r="F262"/>
  <c r="H261"/>
  <c r="J260"/>
  <c r="F260"/>
  <c r="H259"/>
  <c r="J258"/>
  <c r="F258"/>
  <c r="H257"/>
  <c r="J256"/>
  <c r="F256"/>
  <c r="H255"/>
  <c r="J276"/>
  <c r="F276"/>
  <c r="H275"/>
  <c r="J274"/>
  <c r="F274"/>
  <c r="H273"/>
  <c r="J272"/>
  <c r="F272"/>
  <c r="H271"/>
  <c r="J270"/>
  <c r="F270"/>
  <c r="H269"/>
  <c r="J268"/>
  <c r="F268"/>
  <c r="H267"/>
  <c r="J284"/>
  <c r="F284"/>
  <c r="H283"/>
  <c r="J282"/>
  <c r="F282"/>
  <c r="H281"/>
  <c r="J280"/>
  <c r="F280"/>
  <c r="H279"/>
  <c r="J278"/>
  <c r="F278"/>
  <c r="H277"/>
  <c r="J288"/>
  <c r="F288"/>
  <c r="H287"/>
  <c r="J286"/>
  <c r="F286"/>
  <c r="H285"/>
  <c r="J295"/>
  <c r="F295"/>
  <c r="H294"/>
  <c r="J293"/>
  <c r="F293"/>
  <c r="H292"/>
  <c r="J291"/>
  <c r="F291"/>
  <c r="H290"/>
  <c r="J289"/>
  <c r="F289"/>
  <c r="H302"/>
  <c r="J301"/>
  <c r="F301"/>
  <c r="H300"/>
  <c r="J299"/>
  <c r="F299"/>
  <c r="H298"/>
  <c r="J297"/>
  <c r="F297"/>
  <c r="H296"/>
  <c r="J311"/>
  <c r="F311"/>
  <c r="H310"/>
  <c r="J309"/>
  <c r="F309"/>
  <c r="H308"/>
  <c r="J307"/>
  <c r="F307"/>
  <c r="H306"/>
  <c r="J305"/>
  <c r="F305"/>
  <c r="H304"/>
  <c r="J303"/>
  <c r="F303"/>
  <c r="H326"/>
  <c r="J325"/>
  <c r="F325"/>
  <c r="H324"/>
  <c r="J323"/>
  <c r="F323"/>
  <c r="H322"/>
  <c r="J321"/>
  <c r="F321"/>
  <c r="H320"/>
  <c r="J319"/>
  <c r="F319"/>
  <c r="H318"/>
  <c r="J317"/>
  <c r="F317"/>
  <c r="H316"/>
  <c r="J315"/>
  <c r="F315"/>
  <c r="H314"/>
  <c r="J313"/>
  <c r="F313"/>
  <c r="H312"/>
  <c r="J327"/>
  <c r="F327"/>
  <c r="H328"/>
  <c r="J332"/>
  <c r="F332"/>
  <c r="H331"/>
  <c r="J330"/>
  <c r="F330"/>
  <c r="H329"/>
  <c r="J336"/>
  <c r="F336"/>
  <c r="H335"/>
  <c r="J334"/>
  <c r="F334"/>
  <c r="H333"/>
  <c r="J349"/>
  <c r="F349"/>
  <c r="H348"/>
  <c r="I347"/>
  <c r="K346"/>
  <c r="G346"/>
  <c r="I345"/>
  <c r="K344"/>
  <c r="G344"/>
  <c r="I343"/>
  <c r="K342"/>
  <c r="G342"/>
  <c r="I341"/>
  <c r="K340"/>
  <c r="G340"/>
  <c r="I339"/>
  <c r="K338"/>
  <c r="G338"/>
  <c r="I337"/>
  <c r="K347"/>
  <c r="H356"/>
  <c r="J355"/>
  <c r="F355"/>
  <c r="H354"/>
  <c r="J353"/>
  <c r="F353"/>
  <c r="H352"/>
  <c r="J351"/>
  <c r="F351"/>
  <c r="H350"/>
  <c r="J363"/>
  <c r="F363"/>
  <c r="H362"/>
  <c r="J361"/>
  <c r="F361"/>
  <c r="H360"/>
  <c r="J359"/>
  <c r="F359"/>
  <c r="H358"/>
  <c r="J357"/>
  <c r="F357"/>
  <c r="H383"/>
  <c r="J382"/>
  <c r="F382"/>
  <c r="H381"/>
  <c r="J380"/>
  <c r="F380"/>
  <c r="H379"/>
  <c r="J378"/>
  <c r="F378"/>
  <c r="H377"/>
  <c r="J376"/>
  <c r="F376"/>
  <c r="H375"/>
  <c r="J374"/>
  <c r="F374"/>
  <c r="H373"/>
  <c r="J372"/>
  <c r="F372"/>
  <c r="H371"/>
  <c r="J370"/>
  <c r="F370"/>
  <c r="H369"/>
  <c r="J368"/>
  <c r="F368"/>
  <c r="H367"/>
  <c r="J366"/>
  <c r="F366"/>
  <c r="H365"/>
  <c r="J364"/>
  <c r="F364"/>
  <c r="H387"/>
  <c r="J386"/>
  <c r="F386"/>
  <c r="H385"/>
  <c r="J384"/>
  <c r="F384"/>
  <c r="H395"/>
  <c r="J394"/>
  <c r="F394"/>
  <c r="H393"/>
  <c r="J392"/>
  <c r="F392"/>
  <c r="H391"/>
  <c r="J390"/>
  <c r="F390"/>
  <c r="H389"/>
  <c r="J388"/>
  <c r="F388"/>
  <c r="H404"/>
  <c r="J403"/>
  <c r="F403"/>
  <c r="H402"/>
  <c r="J401"/>
  <c r="F401"/>
  <c r="H400"/>
  <c r="H399"/>
  <c r="I237"/>
  <c r="K10"/>
  <c r="I210"/>
  <c r="G211"/>
  <c r="K211"/>
  <c r="I212"/>
  <c r="G213"/>
  <c r="K213"/>
  <c r="I214"/>
  <c r="G215"/>
  <c r="K215"/>
  <c r="I216"/>
  <c r="G217"/>
  <c r="K217"/>
  <c r="I218"/>
  <c r="G219"/>
  <c r="K219"/>
  <c r="I220"/>
  <c r="G221"/>
  <c r="K221"/>
  <c r="I222"/>
  <c r="G223"/>
  <c r="K223"/>
  <c r="I224"/>
  <c r="G225"/>
  <c r="K225"/>
  <c r="I226"/>
  <c r="G227"/>
  <c r="K227"/>
  <c r="I228"/>
  <c r="G229"/>
  <c r="K229"/>
  <c r="I230"/>
  <c r="J239"/>
  <c r="I238"/>
  <c r="D8"/>
  <c r="J210"/>
  <c r="H211"/>
  <c r="F212"/>
  <c r="J212"/>
  <c r="H213"/>
  <c r="F214"/>
  <c r="J214"/>
  <c r="H215"/>
  <c r="F216"/>
  <c r="J216"/>
  <c r="H217"/>
  <c r="F218"/>
  <c r="J218"/>
  <c r="H219"/>
  <c r="F220"/>
  <c r="J220"/>
  <c r="H221"/>
  <c r="F222"/>
  <c r="J222"/>
  <c r="H223"/>
  <c r="F224"/>
  <c r="J224"/>
  <c r="H225"/>
  <c r="F226"/>
  <c r="J226"/>
  <c r="H227"/>
  <c r="F228"/>
  <c r="J228"/>
  <c r="H229"/>
  <c r="F230"/>
  <c r="J230"/>
  <c r="I239"/>
  <c r="H239"/>
  <c r="J238"/>
  <c r="F238"/>
  <c r="H237"/>
  <c r="J236"/>
  <c r="F236"/>
  <c r="H235"/>
  <c r="J234"/>
  <c r="F234"/>
  <c r="H233"/>
  <c r="J232"/>
  <c r="F232"/>
  <c r="H231"/>
  <c r="J247"/>
  <c r="F247"/>
  <c r="H246"/>
  <c r="J245"/>
  <c r="F245"/>
  <c r="H244"/>
  <c r="J243"/>
  <c r="F243"/>
  <c r="H242"/>
  <c r="J241"/>
  <c r="F241"/>
  <c r="H240"/>
  <c r="J254"/>
  <c r="F254"/>
  <c r="H253"/>
  <c r="J252"/>
  <c r="F252"/>
  <c r="H251"/>
  <c r="J250"/>
  <c r="F250"/>
  <c r="H249"/>
  <c r="J248"/>
  <c r="F248"/>
  <c r="H266"/>
  <c r="J265"/>
  <c r="F265"/>
  <c r="H264"/>
  <c r="J263"/>
  <c r="F263"/>
  <c r="H262"/>
  <c r="J261"/>
  <c r="F261"/>
  <c r="H260"/>
  <c r="J259"/>
  <c r="F259"/>
  <c r="H258"/>
  <c r="J257"/>
  <c r="F257"/>
  <c r="H256"/>
  <c r="J255"/>
  <c r="F255"/>
  <c r="H276"/>
  <c r="J275"/>
  <c r="F275"/>
  <c r="H274"/>
  <c r="J273"/>
  <c r="F273"/>
  <c r="H272"/>
  <c r="J271"/>
  <c r="F271"/>
  <c r="H270"/>
  <c r="J269"/>
  <c r="F269"/>
  <c r="H268"/>
  <c r="J267"/>
  <c r="F267"/>
  <c r="H284"/>
  <c r="J283"/>
  <c r="F283"/>
  <c r="H282"/>
  <c r="J281"/>
  <c r="F281"/>
  <c r="H280"/>
  <c r="J279"/>
  <c r="F279"/>
  <c r="H278"/>
  <c r="J277"/>
  <c r="F277"/>
  <c r="H288"/>
  <c r="J287"/>
  <c r="F287"/>
  <c r="H286"/>
  <c r="J285"/>
  <c r="F285"/>
  <c r="H295"/>
  <c r="J294"/>
  <c r="F294"/>
  <c r="H293"/>
  <c r="J292"/>
  <c r="F292"/>
  <c r="H291"/>
  <c r="J290"/>
  <c r="F290"/>
  <c r="H289"/>
  <c r="J302"/>
  <c r="F302"/>
  <c r="H301"/>
  <c r="J300"/>
  <c r="F300"/>
  <c r="H299"/>
  <c r="J298"/>
  <c r="F298"/>
  <c r="H297"/>
  <c r="J296"/>
  <c r="F296"/>
  <c r="H311"/>
  <c r="J310"/>
  <c r="F310"/>
  <c r="H309"/>
  <c r="J308"/>
  <c r="F308"/>
  <c r="H307"/>
  <c r="J306"/>
  <c r="F306"/>
  <c r="H305"/>
  <c r="J304"/>
  <c r="F304"/>
  <c r="H303"/>
  <c r="J326"/>
  <c r="F326"/>
  <c r="H325"/>
  <c r="J324"/>
  <c r="F324"/>
  <c r="H323"/>
  <c r="J322"/>
  <c r="F322"/>
  <c r="H321"/>
  <c r="J320"/>
  <c r="F320"/>
  <c r="H319"/>
  <c r="J318"/>
  <c r="F318"/>
  <c r="H317"/>
  <c r="J316"/>
  <c r="F316"/>
  <c r="H315"/>
  <c r="J314"/>
  <c r="F314"/>
  <c r="H313"/>
  <c r="J312"/>
  <c r="F312"/>
  <c r="H327"/>
  <c r="J328"/>
  <c r="F328"/>
  <c r="H332"/>
  <c r="J331"/>
  <c r="F331"/>
  <c r="H330"/>
  <c r="J329"/>
  <c r="F329"/>
  <c r="H336"/>
  <c r="J335"/>
  <c r="F335"/>
  <c r="H334"/>
  <c r="J333"/>
  <c r="F333"/>
  <c r="H349"/>
  <c r="J348"/>
  <c r="F348"/>
  <c r="G347"/>
  <c r="I346"/>
  <c r="K345"/>
  <c r="G345"/>
  <c r="I344"/>
  <c r="K343"/>
  <c r="G343"/>
  <c r="I342"/>
  <c r="K341"/>
  <c r="G341"/>
  <c r="I340"/>
  <c r="K339"/>
  <c r="G339"/>
  <c r="I338"/>
  <c r="K337"/>
  <c r="G337"/>
  <c r="J356"/>
  <c r="F356"/>
  <c r="H355"/>
  <c r="J354"/>
  <c r="F354"/>
  <c r="H353"/>
  <c r="J352"/>
  <c r="F352"/>
  <c r="H351"/>
  <c r="J350"/>
  <c r="F350"/>
  <c r="H363"/>
  <c r="J362"/>
  <c r="F362"/>
  <c r="H361"/>
  <c r="J360"/>
  <c r="F360"/>
  <c r="H359"/>
  <c r="J358"/>
  <c r="F358"/>
  <c r="H357"/>
  <c r="J383"/>
  <c r="F383"/>
  <c r="H382"/>
  <c r="J381"/>
  <c r="F381"/>
  <c r="H380"/>
  <c r="J379"/>
  <c r="F379"/>
  <c r="H378"/>
  <c r="J377"/>
  <c r="F377"/>
  <c r="H376"/>
  <c r="J375"/>
  <c r="F375"/>
  <c r="H374"/>
  <c r="J373"/>
  <c r="F373"/>
  <c r="H372"/>
  <c r="J371"/>
  <c r="F371"/>
  <c r="H370"/>
  <c r="J369"/>
  <c r="F369"/>
  <c r="H368"/>
  <c r="J367"/>
  <c r="F367"/>
  <c r="H366"/>
  <c r="J365"/>
  <c r="F365"/>
  <c r="H364"/>
  <c r="J387"/>
  <c r="F387"/>
  <c r="H386"/>
  <c r="J385"/>
  <c r="F385"/>
  <c r="H384"/>
  <c r="J395"/>
  <c r="F395"/>
  <c r="H394"/>
  <c r="J393"/>
  <c r="F393"/>
  <c r="H392"/>
  <c r="J391"/>
  <c r="F391"/>
  <c r="H390"/>
  <c r="J389"/>
  <c r="F389"/>
  <c r="H388"/>
  <c r="J404"/>
  <c r="F404"/>
  <c r="H403"/>
  <c r="J402"/>
  <c r="F402"/>
  <c r="H401"/>
  <c r="J400"/>
  <c r="F400"/>
  <c r="G238"/>
  <c r="K236"/>
  <c r="K204"/>
  <c r="G197"/>
  <c r="K179"/>
  <c r="I162"/>
  <c r="K207"/>
  <c r="K191"/>
  <c r="G177"/>
  <c r="G161"/>
  <c r="K147"/>
  <c r="G127"/>
  <c r="J207"/>
  <c r="F197"/>
  <c r="H186"/>
  <c r="J175"/>
  <c r="J163"/>
  <c r="F153"/>
  <c r="H142"/>
  <c r="K112"/>
  <c r="I208"/>
  <c r="G203"/>
  <c r="K197"/>
  <c r="I192"/>
  <c r="G187"/>
  <c r="K181"/>
  <c r="I176"/>
  <c r="G171"/>
  <c r="K165"/>
  <c r="I160"/>
  <c r="G155"/>
  <c r="K149"/>
  <c r="I144"/>
  <c r="G136"/>
  <c r="K121"/>
  <c r="K61"/>
  <c r="I198"/>
  <c r="I182"/>
  <c r="I166"/>
  <c r="K151"/>
  <c r="G141"/>
  <c r="K104"/>
  <c r="J203"/>
  <c r="F193"/>
  <c r="H182"/>
  <c r="F173"/>
  <c r="H162"/>
  <c r="J151"/>
  <c r="I140"/>
  <c r="I72"/>
  <c r="F207"/>
  <c r="J201"/>
  <c r="H196"/>
  <c r="F191"/>
  <c r="J185"/>
  <c r="H180"/>
  <c r="F175"/>
  <c r="J169"/>
  <c r="H164"/>
  <c r="F159"/>
  <c r="F151"/>
  <c r="H144"/>
  <c r="J131"/>
  <c r="K93"/>
  <c r="K135"/>
  <c r="F127"/>
  <c r="K114"/>
  <c r="H98"/>
  <c r="K208"/>
  <c r="F4"/>
  <c r="J6"/>
  <c r="H9"/>
  <c r="F12"/>
  <c r="J14"/>
  <c r="H17"/>
  <c r="F20"/>
  <c r="J22"/>
  <c r="H25"/>
  <c r="F28"/>
  <c r="J30"/>
  <c r="H33"/>
  <c r="F36"/>
  <c r="J38"/>
  <c r="H41"/>
  <c r="F44"/>
  <c r="J46"/>
  <c r="H49"/>
  <c r="F52"/>
  <c r="J54"/>
  <c r="H57"/>
  <c r="F60"/>
  <c r="G6"/>
  <c r="K8"/>
  <c r="I11"/>
  <c r="G14"/>
  <c r="K16"/>
  <c r="I19"/>
  <c r="G22"/>
  <c r="K24"/>
  <c r="I27"/>
  <c r="G30"/>
  <c r="K32"/>
  <c r="I35"/>
  <c r="G38"/>
  <c r="K40"/>
  <c r="I43"/>
  <c r="G46"/>
  <c r="K48"/>
  <c r="I51"/>
  <c r="H4"/>
  <c r="F7"/>
  <c r="J9"/>
  <c r="H12"/>
  <c r="F15"/>
  <c r="J17"/>
  <c r="H20"/>
  <c r="F23"/>
  <c r="J25"/>
  <c r="H28"/>
  <c r="F31"/>
  <c r="J33"/>
  <c r="H36"/>
  <c r="F39"/>
  <c r="J41"/>
  <c r="I4"/>
  <c r="G15"/>
  <c r="K25"/>
  <c r="I36"/>
  <c r="J45"/>
  <c r="F51"/>
  <c r="I55"/>
  <c r="F59"/>
  <c r="F62"/>
  <c r="J64"/>
  <c r="H67"/>
  <c r="F70"/>
  <c r="J72"/>
  <c r="H75"/>
  <c r="F78"/>
  <c r="J80"/>
  <c r="H83"/>
  <c r="F86"/>
  <c r="J88"/>
  <c r="H91"/>
  <c r="F94"/>
  <c r="J96"/>
  <c r="H99"/>
  <c r="I10"/>
  <c r="G21"/>
  <c r="K31"/>
  <c r="I42"/>
  <c r="I48"/>
  <c r="J4"/>
  <c r="H7"/>
  <c r="F10"/>
  <c r="J12"/>
  <c r="H15"/>
  <c r="F18"/>
  <c r="J20"/>
  <c r="H23"/>
  <c r="F26"/>
  <c r="J28"/>
  <c r="H31"/>
  <c r="F34"/>
  <c r="J36"/>
  <c r="H39"/>
  <c r="F42"/>
  <c r="J44"/>
  <c r="H47"/>
  <c r="F50"/>
  <c r="J52"/>
  <c r="H55"/>
  <c r="F58"/>
  <c r="G4"/>
  <c r="K6"/>
  <c r="I9"/>
  <c r="G12"/>
  <c r="K14"/>
  <c r="I17"/>
  <c r="G20"/>
  <c r="K22"/>
  <c r="I25"/>
  <c r="G28"/>
  <c r="K30"/>
  <c r="I33"/>
  <c r="G36"/>
  <c r="K38"/>
  <c r="I41"/>
  <c r="G44"/>
  <c r="K46"/>
  <c r="I49"/>
  <c r="G52"/>
  <c r="F5"/>
  <c r="J7"/>
  <c r="H10"/>
  <c r="F13"/>
  <c r="J15"/>
  <c r="H18"/>
  <c r="F21"/>
  <c r="J23"/>
  <c r="H26"/>
  <c r="F29"/>
  <c r="J31"/>
  <c r="H34"/>
  <c r="F37"/>
  <c r="J39"/>
  <c r="H42"/>
  <c r="G7"/>
  <c r="K17"/>
  <c r="I28"/>
  <c r="G39"/>
  <c r="F47"/>
  <c r="H52"/>
  <c r="H56"/>
  <c r="K59"/>
  <c r="J62"/>
  <c r="H65"/>
  <c r="F68"/>
  <c r="J70"/>
  <c r="H73"/>
  <c r="F76"/>
  <c r="J78"/>
  <c r="H81"/>
  <c r="F84"/>
  <c r="J86"/>
  <c r="H89"/>
  <c r="F92"/>
  <c r="J94"/>
  <c r="H97"/>
  <c r="F100"/>
  <c r="G13"/>
  <c r="K23"/>
  <c r="I34"/>
  <c r="I44"/>
  <c r="K49"/>
  <c r="K54"/>
  <c r="H5"/>
  <c r="F8"/>
  <c r="J10"/>
  <c r="H13"/>
  <c r="F16"/>
  <c r="J18"/>
  <c r="H21"/>
  <c r="F24"/>
  <c r="J26"/>
  <c r="H29"/>
  <c r="F32"/>
  <c r="J34"/>
  <c r="H37"/>
  <c r="F40"/>
  <c r="J42"/>
  <c r="H45"/>
  <c r="F48"/>
  <c r="J50"/>
  <c r="H53"/>
  <c r="F56"/>
  <c r="J58"/>
  <c r="K4"/>
  <c r="I7"/>
  <c r="G10"/>
  <c r="K12"/>
  <c r="I15"/>
  <c r="G18"/>
  <c r="K20"/>
  <c r="I23"/>
  <c r="G26"/>
  <c r="K28"/>
  <c r="I31"/>
  <c r="G34"/>
  <c r="K36"/>
  <c r="I39"/>
  <c r="G42"/>
  <c r="K44"/>
  <c r="I47"/>
  <c r="G50"/>
  <c r="K52"/>
  <c r="J5"/>
  <c r="H8"/>
  <c r="F11"/>
  <c r="J13"/>
  <c r="H16"/>
  <c r="F19"/>
  <c r="J21"/>
  <c r="H24"/>
  <c r="F27"/>
  <c r="J29"/>
  <c r="H32"/>
  <c r="F35"/>
  <c r="J37"/>
  <c r="H40"/>
  <c r="F43"/>
  <c r="K9"/>
  <c r="I20"/>
  <c r="G31"/>
  <c r="K41"/>
  <c r="H48"/>
  <c r="J53"/>
  <c r="G57"/>
  <c r="J60"/>
  <c r="H63"/>
  <c r="F66"/>
  <c r="J68"/>
  <c r="H71"/>
  <c r="F74"/>
  <c r="J76"/>
  <c r="H79"/>
  <c r="F82"/>
  <c r="J84"/>
  <c r="H87"/>
  <c r="F90"/>
  <c r="J92"/>
  <c r="H95"/>
  <c r="F98"/>
  <c r="G5"/>
  <c r="K15"/>
  <c r="I26"/>
  <c r="G37"/>
  <c r="K45"/>
  <c r="G51"/>
  <c r="J55"/>
  <c r="G59"/>
  <c r="G62"/>
  <c r="F6"/>
  <c r="J8"/>
  <c r="H11"/>
  <c r="F14"/>
  <c r="J16"/>
  <c r="H19"/>
  <c r="F22"/>
  <c r="J24"/>
  <c r="H27"/>
  <c r="F30"/>
  <c r="J32"/>
  <c r="H35"/>
  <c r="F38"/>
  <c r="J40"/>
  <c r="H43"/>
  <c r="F46"/>
  <c r="J48"/>
  <c r="H51"/>
  <c r="F54"/>
  <c r="J56"/>
  <c r="H59"/>
  <c r="I5"/>
  <c r="G8"/>
  <c r="I13"/>
  <c r="G16"/>
  <c r="K18"/>
  <c r="I21"/>
  <c r="G24"/>
  <c r="K26"/>
  <c r="I29"/>
  <c r="G32"/>
  <c r="K34"/>
  <c r="I37"/>
  <c r="G40"/>
  <c r="K42"/>
  <c r="I45"/>
  <c r="G48"/>
  <c r="K50"/>
  <c r="I53"/>
  <c r="H6"/>
  <c r="F9"/>
  <c r="J11"/>
  <c r="H14"/>
  <c r="F17"/>
  <c r="J19"/>
  <c r="H22"/>
  <c r="F25"/>
  <c r="J27"/>
  <c r="H30"/>
  <c r="F33"/>
  <c r="J35"/>
  <c r="H38"/>
  <c r="F41"/>
  <c r="J43"/>
  <c r="I12"/>
  <c r="G23"/>
  <c r="K33"/>
  <c r="H44"/>
  <c r="J49"/>
  <c r="I54"/>
  <c r="G58"/>
  <c r="H61"/>
  <c r="F64"/>
  <c r="J66"/>
  <c r="H69"/>
  <c r="F72"/>
  <c r="J74"/>
  <c r="H77"/>
  <c r="F80"/>
  <c r="J82"/>
  <c r="H85"/>
  <c r="F88"/>
  <c r="J90"/>
  <c r="H93"/>
  <c r="F96"/>
  <c r="J98"/>
  <c r="K7"/>
  <c r="I18"/>
  <c r="G29"/>
  <c r="K39"/>
  <c r="G47"/>
  <c r="I52"/>
  <c r="I56"/>
  <c r="G60"/>
  <c r="K53"/>
  <c r="I61"/>
  <c r="K64"/>
  <c r="I67"/>
  <c r="G70"/>
  <c r="K72"/>
  <c r="I75"/>
  <c r="G78"/>
  <c r="K80"/>
  <c r="I83"/>
  <c r="G86"/>
  <c r="K88"/>
  <c r="I91"/>
  <c r="G94"/>
  <c r="K96"/>
  <c r="K13"/>
  <c r="I24"/>
  <c r="G35"/>
  <c r="F45"/>
  <c r="H50"/>
  <c r="F55"/>
  <c r="I58"/>
  <c r="J61"/>
  <c r="H64"/>
  <c r="F67"/>
  <c r="J69"/>
  <c r="H72"/>
  <c r="F75"/>
  <c r="J77"/>
  <c r="H80"/>
  <c r="F83"/>
  <c r="J85"/>
  <c r="H88"/>
  <c r="F91"/>
  <c r="J93"/>
  <c r="I6"/>
  <c r="I46"/>
  <c r="I62"/>
  <c r="G73"/>
  <c r="K83"/>
  <c r="I94"/>
  <c r="I99"/>
  <c r="H102"/>
  <c r="F105"/>
  <c r="J107"/>
  <c r="H110"/>
  <c r="F113"/>
  <c r="J115"/>
  <c r="I30"/>
  <c r="F57"/>
  <c r="I68"/>
  <c r="G79"/>
  <c r="K89"/>
  <c r="K97"/>
  <c r="G101"/>
  <c r="K103"/>
  <c r="I106"/>
  <c r="G109"/>
  <c r="K111"/>
  <c r="I114"/>
  <c r="G117"/>
  <c r="K43"/>
  <c r="G61"/>
  <c r="K71"/>
  <c r="I82"/>
  <c r="G93"/>
  <c r="F99"/>
  <c r="F102"/>
  <c r="J104"/>
  <c r="H107"/>
  <c r="F110"/>
  <c r="J112"/>
  <c r="H115"/>
  <c r="F118"/>
  <c r="J120"/>
  <c r="H123"/>
  <c r="F126"/>
  <c r="J128"/>
  <c r="H131"/>
  <c r="F134"/>
  <c r="J136"/>
  <c r="H139"/>
  <c r="I64"/>
  <c r="G100"/>
  <c r="K110"/>
  <c r="I118"/>
  <c r="G122"/>
  <c r="J125"/>
  <c r="G129"/>
  <c r="K132"/>
  <c r="H136"/>
  <c r="K139"/>
  <c r="J142"/>
  <c r="H145"/>
  <c r="F148"/>
  <c r="J150"/>
  <c r="H153"/>
  <c r="F156"/>
  <c r="J158"/>
  <c r="H161"/>
  <c r="F164"/>
  <c r="J166"/>
  <c r="H169"/>
  <c r="F172"/>
  <c r="J174"/>
  <c r="H177"/>
  <c r="F180"/>
  <c r="J182"/>
  <c r="H185"/>
  <c r="F188"/>
  <c r="J190"/>
  <c r="H193"/>
  <c r="F196"/>
  <c r="J198"/>
  <c r="H201"/>
  <c r="F204"/>
  <c r="J206"/>
  <c r="H209"/>
  <c r="K58"/>
  <c r="K120"/>
  <c r="K127"/>
  <c r="F135"/>
  <c r="G25"/>
  <c r="I88"/>
  <c r="G106"/>
  <c r="K116"/>
  <c r="I120"/>
  <c r="G124"/>
  <c r="J127"/>
  <c r="G131"/>
  <c r="K134"/>
  <c r="H138"/>
  <c r="I141"/>
  <c r="G144"/>
  <c r="K146"/>
  <c r="I149"/>
  <c r="G152"/>
  <c r="K154"/>
  <c r="I157"/>
  <c r="G160"/>
  <c r="K162"/>
  <c r="I165"/>
  <c r="G168"/>
  <c r="K170"/>
  <c r="I173"/>
  <c r="G176"/>
  <c r="K178"/>
  <c r="I181"/>
  <c r="G184"/>
  <c r="K186"/>
  <c r="I189"/>
  <c r="G192"/>
  <c r="K194"/>
  <c r="I197"/>
  <c r="G200"/>
  <c r="K202"/>
  <c r="I205"/>
  <c r="G208"/>
  <c r="I80"/>
  <c r="G104"/>
  <c r="G118"/>
  <c r="G125"/>
  <c r="H132"/>
  <c r="I138"/>
  <c r="I107"/>
  <c r="G128"/>
  <c r="J141"/>
  <c r="F147"/>
  <c r="H152"/>
  <c r="J157"/>
  <c r="I57"/>
  <c r="K62"/>
  <c r="I65"/>
  <c r="G68"/>
  <c r="K70"/>
  <c r="I73"/>
  <c r="G76"/>
  <c r="K78"/>
  <c r="I81"/>
  <c r="G84"/>
  <c r="K86"/>
  <c r="I89"/>
  <c r="G92"/>
  <c r="K94"/>
  <c r="K5"/>
  <c r="I16"/>
  <c r="G27"/>
  <c r="K37"/>
  <c r="H46"/>
  <c r="J51"/>
  <c r="K55"/>
  <c r="I59"/>
  <c r="H62"/>
  <c r="F65"/>
  <c r="J67"/>
  <c r="H70"/>
  <c r="F73"/>
  <c r="J75"/>
  <c r="H78"/>
  <c r="F81"/>
  <c r="J83"/>
  <c r="H86"/>
  <c r="F89"/>
  <c r="J91"/>
  <c r="H94"/>
  <c r="G17"/>
  <c r="K51"/>
  <c r="G65"/>
  <c r="K75"/>
  <c r="I86"/>
  <c r="I96"/>
  <c r="H100"/>
  <c r="F103"/>
  <c r="J105"/>
  <c r="H108"/>
  <c r="F111"/>
  <c r="J113"/>
  <c r="H116"/>
  <c r="G41"/>
  <c r="I60"/>
  <c r="G71"/>
  <c r="K81"/>
  <c r="I92"/>
  <c r="K98"/>
  <c r="K101"/>
  <c r="I104"/>
  <c r="G107"/>
  <c r="K109"/>
  <c r="I112"/>
  <c r="G115"/>
  <c r="K11"/>
  <c r="G49"/>
  <c r="K63"/>
  <c r="I74"/>
  <c r="G85"/>
  <c r="K95"/>
  <c r="K99"/>
  <c r="J102"/>
  <c r="H105"/>
  <c r="F108"/>
  <c r="J110"/>
  <c r="H113"/>
  <c r="F116"/>
  <c r="J118"/>
  <c r="H121"/>
  <c r="F124"/>
  <c r="J126"/>
  <c r="H129"/>
  <c r="F132"/>
  <c r="J134"/>
  <c r="H137"/>
  <c r="F140"/>
  <c r="G75"/>
  <c r="K102"/>
  <c r="I113"/>
  <c r="I119"/>
  <c r="F123"/>
  <c r="I126"/>
  <c r="G130"/>
  <c r="J133"/>
  <c r="G137"/>
  <c r="J140"/>
  <c r="H143"/>
  <c r="F146"/>
  <c r="J148"/>
  <c r="H151"/>
  <c r="F154"/>
  <c r="J156"/>
  <c r="H159"/>
  <c r="F162"/>
  <c r="J164"/>
  <c r="H167"/>
  <c r="F170"/>
  <c r="J172"/>
  <c r="H175"/>
  <c r="F178"/>
  <c r="J180"/>
  <c r="H183"/>
  <c r="F186"/>
  <c r="J188"/>
  <c r="H191"/>
  <c r="F194"/>
  <c r="J196"/>
  <c r="H199"/>
  <c r="F202"/>
  <c r="J204"/>
  <c r="H207"/>
  <c r="G112"/>
  <c r="I122"/>
  <c r="J129"/>
  <c r="K136"/>
  <c r="G55"/>
  <c r="I97"/>
  <c r="K108"/>
  <c r="K117"/>
  <c r="I121"/>
  <c r="F125"/>
  <c r="I128"/>
  <c r="G132"/>
  <c r="J135"/>
  <c r="G139"/>
  <c r="G142"/>
  <c r="K144"/>
  <c r="I147"/>
  <c r="G150"/>
  <c r="K152"/>
  <c r="I155"/>
  <c r="G158"/>
  <c r="K160"/>
  <c r="I163"/>
  <c r="G166"/>
  <c r="K168"/>
  <c r="I171"/>
  <c r="G174"/>
  <c r="K176"/>
  <c r="I179"/>
  <c r="G182"/>
  <c r="K184"/>
  <c r="I187"/>
  <c r="G190"/>
  <c r="K192"/>
  <c r="I195"/>
  <c r="G198"/>
  <c r="K200"/>
  <c r="I203"/>
  <c r="H58"/>
  <c r="I63"/>
  <c r="G66"/>
  <c r="K68"/>
  <c r="I71"/>
  <c r="G74"/>
  <c r="K76"/>
  <c r="I79"/>
  <c r="G82"/>
  <c r="K84"/>
  <c r="I87"/>
  <c r="G90"/>
  <c r="K92"/>
  <c r="I95"/>
  <c r="I8"/>
  <c r="G19"/>
  <c r="K29"/>
  <c r="I40"/>
  <c r="J47"/>
  <c r="F53"/>
  <c r="K56"/>
  <c r="H60"/>
  <c r="F63"/>
  <c r="J65"/>
  <c r="H68"/>
  <c r="F71"/>
  <c r="J73"/>
  <c r="H76"/>
  <c r="F79"/>
  <c r="J81"/>
  <c r="H84"/>
  <c r="F87"/>
  <c r="J89"/>
  <c r="H92"/>
  <c r="F95"/>
  <c r="K27"/>
  <c r="G56"/>
  <c r="K67"/>
  <c r="I78"/>
  <c r="G89"/>
  <c r="J97"/>
  <c r="F101"/>
  <c r="J103"/>
  <c r="H106"/>
  <c r="F109"/>
  <c r="J111"/>
  <c r="H114"/>
  <c r="G9"/>
  <c r="K47"/>
  <c r="G63"/>
  <c r="K73"/>
  <c r="I84"/>
  <c r="G95"/>
  <c r="J99"/>
  <c r="I102"/>
  <c r="G105"/>
  <c r="K107"/>
  <c r="I110"/>
  <c r="G113"/>
  <c r="K115"/>
  <c r="I22"/>
  <c r="H54"/>
  <c r="I66"/>
  <c r="G77"/>
  <c r="K87"/>
  <c r="G97"/>
  <c r="J100"/>
  <c r="H103"/>
  <c r="F106"/>
  <c r="J108"/>
  <c r="H111"/>
  <c r="F114"/>
  <c r="J116"/>
  <c r="H119"/>
  <c r="F122"/>
  <c r="J124"/>
  <c r="H127"/>
  <c r="F130"/>
  <c r="J132"/>
  <c r="H135"/>
  <c r="F138"/>
  <c r="I14"/>
  <c r="K85"/>
  <c r="I105"/>
  <c r="G116"/>
  <c r="H120"/>
  <c r="K123"/>
  <c r="I127"/>
  <c r="F131"/>
  <c r="I134"/>
  <c r="G138"/>
  <c r="H141"/>
  <c r="F144"/>
  <c r="J146"/>
  <c r="H149"/>
  <c r="F152"/>
  <c r="J154"/>
  <c r="H157"/>
  <c r="F160"/>
  <c r="J162"/>
  <c r="H165"/>
  <c r="F168"/>
  <c r="J170"/>
  <c r="H173"/>
  <c r="F176"/>
  <c r="J178"/>
  <c r="H181"/>
  <c r="F184"/>
  <c r="J186"/>
  <c r="H189"/>
  <c r="F192"/>
  <c r="J194"/>
  <c r="H197"/>
  <c r="F200"/>
  <c r="J202"/>
  <c r="H205"/>
  <c r="F208"/>
  <c r="F117"/>
  <c r="H124"/>
  <c r="I131"/>
  <c r="I139"/>
  <c r="G67"/>
  <c r="K100"/>
  <c r="I111"/>
  <c r="K118"/>
  <c r="H122"/>
  <c r="K125"/>
  <c r="I129"/>
  <c r="F133"/>
  <c r="I136"/>
  <c r="G140"/>
  <c r="K142"/>
  <c r="I145"/>
  <c r="G148"/>
  <c r="K150"/>
  <c r="I153"/>
  <c r="G156"/>
  <c r="K158"/>
  <c r="I161"/>
  <c r="G164"/>
  <c r="K166"/>
  <c r="I169"/>
  <c r="G172"/>
  <c r="K174"/>
  <c r="I177"/>
  <c r="G180"/>
  <c r="K182"/>
  <c r="I185"/>
  <c r="G188"/>
  <c r="K190"/>
  <c r="I193"/>
  <c r="G196"/>
  <c r="K198"/>
  <c r="I201"/>
  <c r="G204"/>
  <c r="K60"/>
  <c r="G64"/>
  <c r="K66"/>
  <c r="I69"/>
  <c r="G72"/>
  <c r="K74"/>
  <c r="I77"/>
  <c r="G80"/>
  <c r="K82"/>
  <c r="I85"/>
  <c r="G88"/>
  <c r="K90"/>
  <c r="I93"/>
  <c r="G96"/>
  <c r="G11"/>
  <c r="K21"/>
  <c r="I32"/>
  <c r="G43"/>
  <c r="F49"/>
  <c r="G54"/>
  <c r="J57"/>
  <c r="F61"/>
  <c r="J63"/>
  <c r="H66"/>
  <c r="F69"/>
  <c r="J71"/>
  <c r="H74"/>
  <c r="F77"/>
  <c r="J79"/>
  <c r="H82"/>
  <c r="F85"/>
  <c r="J87"/>
  <c r="H90"/>
  <c r="F93"/>
  <c r="J95"/>
  <c r="I38"/>
  <c r="J59"/>
  <c r="I70"/>
  <c r="G81"/>
  <c r="K91"/>
  <c r="I98"/>
  <c r="J101"/>
  <c r="H104"/>
  <c r="F107"/>
  <c r="J109"/>
  <c r="H112"/>
  <c r="F115"/>
  <c r="K19"/>
  <c r="G53"/>
  <c r="K65"/>
  <c r="I76"/>
  <c r="G87"/>
  <c r="F97"/>
  <c r="I100"/>
  <c r="G103"/>
  <c r="K105"/>
  <c r="I108"/>
  <c r="G111"/>
  <c r="K113"/>
  <c r="I116"/>
  <c r="G33"/>
  <c r="K57"/>
  <c r="G69"/>
  <c r="K79"/>
  <c r="I90"/>
  <c r="G98"/>
  <c r="H101"/>
  <c r="F104"/>
  <c r="J106"/>
  <c r="H109"/>
  <c r="F112"/>
  <c r="J114"/>
  <c r="H117"/>
  <c r="F120"/>
  <c r="J122"/>
  <c r="H125"/>
  <c r="F128"/>
  <c r="J130"/>
  <c r="H133"/>
  <c r="F136"/>
  <c r="J138"/>
  <c r="I50"/>
  <c r="H96"/>
  <c r="G108"/>
  <c r="J117"/>
  <c r="G121"/>
  <c r="K124"/>
  <c r="H128"/>
  <c r="K131"/>
  <c r="I135"/>
  <c r="F139"/>
  <c r="F142"/>
  <c r="J144"/>
  <c r="H147"/>
  <c r="F150"/>
  <c r="J152"/>
  <c r="H155"/>
  <c r="F158"/>
  <c r="J160"/>
  <c r="H163"/>
  <c r="F166"/>
  <c r="J168"/>
  <c r="H171"/>
  <c r="F174"/>
  <c r="J176"/>
  <c r="H179"/>
  <c r="F182"/>
  <c r="J184"/>
  <c r="H187"/>
  <c r="F190"/>
  <c r="J192"/>
  <c r="H195"/>
  <c r="F198"/>
  <c r="J200"/>
  <c r="H203"/>
  <c r="F206"/>
  <c r="J208"/>
  <c r="F119"/>
  <c r="G126"/>
  <c r="G133"/>
  <c r="F141"/>
  <c r="K77"/>
  <c r="I103"/>
  <c r="G114"/>
  <c r="J119"/>
  <c r="G123"/>
  <c r="K126"/>
  <c r="H130"/>
  <c r="K133"/>
  <c r="I137"/>
  <c r="K140"/>
  <c r="I143"/>
  <c r="G146"/>
  <c r="K148"/>
  <c r="I151"/>
  <c r="G154"/>
  <c r="K156"/>
  <c r="I159"/>
  <c r="G162"/>
  <c r="K164"/>
  <c r="I167"/>
  <c r="G170"/>
  <c r="K172"/>
  <c r="I175"/>
  <c r="G178"/>
  <c r="K180"/>
  <c r="I183"/>
  <c r="G186"/>
  <c r="K188"/>
  <c r="I191"/>
  <c r="G194"/>
  <c r="K196"/>
  <c r="I199"/>
  <c r="G202"/>
  <c r="G193"/>
  <c r="K175"/>
  <c r="I158"/>
  <c r="K203"/>
  <c r="K187"/>
  <c r="G173"/>
  <c r="G157"/>
  <c r="G145"/>
  <c r="G120"/>
  <c r="F205"/>
  <c r="H194"/>
  <c r="J183"/>
  <c r="J171"/>
  <c r="F161"/>
  <c r="H150"/>
  <c r="F137"/>
  <c r="G102"/>
  <c r="G207"/>
  <c r="K201"/>
  <c r="I196"/>
  <c r="G191"/>
  <c r="K185"/>
  <c r="I180"/>
  <c r="G175"/>
  <c r="K169"/>
  <c r="I164"/>
  <c r="G159"/>
  <c r="K153"/>
  <c r="I148"/>
  <c r="G143"/>
  <c r="I132"/>
  <c r="H118"/>
  <c r="G209"/>
  <c r="I194"/>
  <c r="I178"/>
  <c r="K163"/>
  <c r="G149"/>
  <c r="K130"/>
  <c r="F201"/>
  <c r="H190"/>
  <c r="J179"/>
  <c r="H170"/>
  <c r="J159"/>
  <c r="F149"/>
  <c r="I133"/>
  <c r="J205"/>
  <c r="H200"/>
  <c r="F195"/>
  <c r="J189"/>
  <c r="H184"/>
  <c r="F179"/>
  <c r="J173"/>
  <c r="H168"/>
  <c r="F163"/>
  <c r="H156"/>
  <c r="J149"/>
  <c r="F143"/>
  <c r="I124"/>
  <c r="G45"/>
  <c r="G134"/>
  <c r="I123"/>
  <c r="I109"/>
  <c r="G91"/>
  <c r="I207"/>
  <c r="I206"/>
  <c r="G189"/>
  <c r="K171"/>
  <c r="I154"/>
  <c r="K199"/>
  <c r="G185"/>
  <c r="G169"/>
  <c r="G153"/>
  <c r="I142"/>
  <c r="G83"/>
  <c r="H202"/>
  <c r="J191"/>
  <c r="F181"/>
  <c r="F169"/>
  <c r="H158"/>
  <c r="J147"/>
  <c r="K129"/>
  <c r="K205"/>
  <c r="I200"/>
  <c r="G195"/>
  <c r="K189"/>
  <c r="I184"/>
  <c r="G179"/>
  <c r="K173"/>
  <c r="I168"/>
  <c r="G163"/>
  <c r="K157"/>
  <c r="I152"/>
  <c r="G147"/>
  <c r="K141"/>
  <c r="F129"/>
  <c r="G110"/>
  <c r="G205"/>
  <c r="I190"/>
  <c r="I174"/>
  <c r="K159"/>
  <c r="I146"/>
  <c r="J123"/>
  <c r="F209"/>
  <c r="H198"/>
  <c r="J187"/>
  <c r="F177"/>
  <c r="J167"/>
  <c r="F157"/>
  <c r="H146"/>
  <c r="H126"/>
  <c r="J209"/>
  <c r="H204"/>
  <c r="F199"/>
  <c r="J193"/>
  <c r="H188"/>
  <c r="F183"/>
  <c r="J177"/>
  <c r="H172"/>
  <c r="F167"/>
  <c r="J161"/>
  <c r="F155"/>
  <c r="H148"/>
  <c r="K138"/>
  <c r="F121"/>
  <c r="H140"/>
  <c r="I130"/>
  <c r="J121"/>
  <c r="K106"/>
  <c r="K69"/>
  <c r="K206"/>
  <c r="G201"/>
  <c r="K183"/>
  <c r="K167"/>
  <c r="H134"/>
  <c r="K195"/>
  <c r="G181"/>
  <c r="G165"/>
  <c r="I150"/>
  <c r="K137"/>
  <c r="J199"/>
  <c r="F189"/>
  <c r="H178"/>
  <c r="H166"/>
  <c r="J155"/>
  <c r="F145"/>
  <c r="K122"/>
  <c r="K209"/>
  <c r="I204"/>
  <c r="G199"/>
  <c r="K193"/>
  <c r="I188"/>
  <c r="G183"/>
  <c r="K177"/>
  <c r="I172"/>
  <c r="G167"/>
  <c r="K161"/>
  <c r="I156"/>
  <c r="G151"/>
  <c r="K145"/>
  <c r="J139"/>
  <c r="I125"/>
  <c r="G99"/>
  <c r="I202"/>
  <c r="I186"/>
  <c r="I170"/>
  <c r="K155"/>
  <c r="K143"/>
  <c r="I115"/>
  <c r="H206"/>
  <c r="J195"/>
  <c r="F185"/>
  <c r="H174"/>
  <c r="F165"/>
  <c r="H154"/>
  <c r="J143"/>
  <c r="G119"/>
  <c r="H208"/>
  <c r="F203"/>
  <c r="J197"/>
  <c r="H192"/>
  <c r="F187"/>
  <c r="J181"/>
  <c r="H176"/>
  <c r="F171"/>
  <c r="J165"/>
  <c r="H160"/>
  <c r="J153"/>
  <c r="J145"/>
  <c r="G135"/>
  <c r="I117"/>
  <c r="J137"/>
  <c r="K128"/>
  <c r="K119"/>
  <c r="I101"/>
  <c r="K35"/>
  <c r="I209"/>
  <c r="G206"/>
  <c r="E152"/>
  <c r="E155"/>
  <c r="B156"/>
  <c r="D156"/>
  <c r="A153"/>
  <c r="D153"/>
  <c r="A155"/>
  <c r="C155"/>
  <c r="C156"/>
  <c r="D168"/>
  <c r="E171"/>
  <c r="A187"/>
  <c r="C178"/>
  <c r="C172"/>
  <c r="B162"/>
  <c r="C185"/>
  <c r="C161"/>
  <c r="D186"/>
  <c r="B163"/>
  <c r="A169"/>
  <c r="A171"/>
  <c r="A165"/>
  <c r="D177"/>
  <c r="A180"/>
  <c r="B181"/>
  <c r="D193"/>
  <c r="B188"/>
  <c r="D171"/>
  <c r="A172"/>
  <c r="E185"/>
  <c r="D167"/>
  <c r="E190"/>
  <c r="E166"/>
  <c r="A161"/>
  <c r="E187"/>
  <c r="C192"/>
  <c r="A193"/>
  <c r="E181"/>
  <c r="C168"/>
  <c r="C152"/>
  <c r="A189"/>
  <c r="E175"/>
  <c r="E159"/>
  <c r="E192"/>
  <c r="A183"/>
  <c r="A167"/>
  <c r="E153"/>
  <c r="D187"/>
  <c r="D183"/>
  <c r="B180"/>
  <c r="B166"/>
  <c r="D155"/>
  <c r="C189"/>
  <c r="A184"/>
  <c r="E178"/>
  <c r="E170"/>
  <c r="C165"/>
  <c r="A160"/>
  <c r="E154"/>
  <c r="A152"/>
  <c r="D190"/>
  <c r="B185"/>
  <c r="D172"/>
  <c r="B167"/>
  <c r="B153"/>
  <c r="B151"/>
  <c r="D191"/>
  <c r="B190"/>
  <c r="A177"/>
  <c r="A185"/>
  <c r="A191"/>
  <c r="A179"/>
  <c r="E165"/>
  <c r="E193"/>
  <c r="C186"/>
  <c r="C170"/>
  <c r="C154"/>
  <c r="E191"/>
  <c r="E177"/>
  <c r="C164"/>
  <c r="A151"/>
  <c r="B186"/>
  <c r="D179"/>
  <c r="D175"/>
  <c r="B170"/>
  <c r="D159"/>
  <c r="B152"/>
  <c r="A188"/>
  <c r="E182"/>
  <c r="C177"/>
  <c r="C169"/>
  <c r="A164"/>
  <c r="E156"/>
  <c r="A154"/>
  <c r="C151"/>
  <c r="B189"/>
  <c r="D178"/>
  <c r="B171"/>
  <c r="D160"/>
  <c r="B155"/>
  <c r="D152"/>
  <c r="C182"/>
  <c r="E179"/>
  <c r="C166"/>
  <c r="E163"/>
  <c r="E189"/>
  <c r="C176"/>
  <c r="C160"/>
  <c r="A181"/>
  <c r="E167"/>
  <c r="E151"/>
  <c r="C188"/>
  <c r="A175"/>
  <c r="E161"/>
  <c r="D185"/>
  <c r="B182"/>
  <c r="B178"/>
  <c r="D163"/>
  <c r="B154"/>
  <c r="D151"/>
  <c r="E186"/>
  <c r="C181"/>
  <c r="A176"/>
  <c r="A168"/>
  <c r="E162"/>
  <c r="A156"/>
  <c r="C153"/>
  <c r="B193"/>
  <c r="D182"/>
  <c r="B177"/>
  <c r="D164"/>
  <c r="B159"/>
  <c r="D154"/>
  <c r="D158"/>
  <c r="A208"/>
  <c r="C483"/>
  <c r="C455"/>
  <c r="E357"/>
  <c r="A474"/>
  <c r="E462"/>
  <c r="A434"/>
  <c r="C391"/>
  <c r="E261"/>
  <c r="C489"/>
  <c r="E470"/>
  <c r="A460"/>
  <c r="C423"/>
  <c r="E380"/>
  <c r="E317"/>
  <c r="A205"/>
  <c r="A468"/>
  <c r="E412"/>
  <c r="C477"/>
  <c r="C465"/>
  <c r="E444"/>
  <c r="A402"/>
  <c r="A315"/>
  <c r="D480"/>
  <c r="B475"/>
  <c r="D464"/>
  <c r="B459"/>
  <c r="C441"/>
  <c r="A420"/>
  <c r="E398"/>
  <c r="C377"/>
  <c r="E301"/>
  <c r="C490"/>
  <c r="A483"/>
  <c r="C476"/>
  <c r="A469"/>
  <c r="E461"/>
  <c r="E440"/>
  <c r="A398"/>
  <c r="A299"/>
  <c r="E482"/>
  <c r="D481"/>
  <c r="B476"/>
  <c r="D465"/>
  <c r="E402"/>
  <c r="B439"/>
  <c r="D428"/>
  <c r="B407"/>
  <c r="D396"/>
  <c r="B375"/>
  <c r="A333"/>
  <c r="E276"/>
  <c r="C448"/>
  <c r="A431"/>
  <c r="E391"/>
  <c r="E490"/>
  <c r="E484"/>
  <c r="E478"/>
  <c r="E474"/>
  <c r="C471"/>
  <c r="E468"/>
  <c r="A466"/>
  <c r="C463"/>
  <c r="E460"/>
  <c r="C457"/>
  <c r="C447"/>
  <c r="E436"/>
  <c r="A426"/>
  <c r="C415"/>
  <c r="E404"/>
  <c r="A394"/>
  <c r="C383"/>
  <c r="C368"/>
  <c r="E325"/>
  <c r="A283"/>
  <c r="B489"/>
  <c r="D486"/>
  <c r="B481"/>
  <c r="D478"/>
  <c r="B473"/>
  <c r="D470"/>
  <c r="B465"/>
  <c r="D462"/>
  <c r="E454"/>
  <c r="A444"/>
  <c r="C433"/>
  <c r="E422"/>
  <c r="A412"/>
  <c r="C401"/>
  <c r="E390"/>
  <c r="A380"/>
  <c r="A355"/>
  <c r="C312"/>
  <c r="A251"/>
  <c r="E487"/>
  <c r="C484"/>
  <c r="C480"/>
  <c r="A477"/>
  <c r="E473"/>
  <c r="E469"/>
  <c r="C466"/>
  <c r="A463"/>
  <c r="E448"/>
  <c r="C427"/>
  <c r="A406"/>
  <c r="E384"/>
  <c r="A331"/>
  <c r="E486"/>
  <c r="E476"/>
  <c r="D483"/>
  <c r="B478"/>
  <c r="D467"/>
  <c r="A456"/>
  <c r="C413"/>
  <c r="C360"/>
  <c r="D452"/>
  <c r="B431"/>
  <c r="D420"/>
  <c r="B399"/>
  <c r="D388"/>
  <c r="C346"/>
  <c r="C290"/>
  <c r="C452"/>
  <c r="C436"/>
  <c r="C402"/>
  <c r="C284"/>
  <c r="B406"/>
  <c r="D351"/>
  <c r="D488"/>
  <c r="B483"/>
  <c r="D472"/>
  <c r="B467"/>
  <c r="A452"/>
  <c r="E430"/>
  <c r="C409"/>
  <c r="A388"/>
  <c r="C344"/>
  <c r="A487"/>
  <c r="E479"/>
  <c r="C472"/>
  <c r="E465"/>
  <c r="A458"/>
  <c r="C419"/>
  <c r="E376"/>
  <c r="C445"/>
  <c r="A488"/>
  <c r="A482"/>
  <c r="A476"/>
  <c r="E472"/>
  <c r="A470"/>
  <c r="C467"/>
  <c r="E464"/>
  <c r="A462"/>
  <c r="C459"/>
  <c r="E452"/>
  <c r="A442"/>
  <c r="C431"/>
  <c r="E420"/>
  <c r="A410"/>
  <c r="C399"/>
  <c r="E388"/>
  <c r="A378"/>
  <c r="A347"/>
  <c r="C304"/>
  <c r="D490"/>
  <c r="B485"/>
  <c r="D482"/>
  <c r="B477"/>
  <c r="D474"/>
  <c r="B469"/>
  <c r="D466"/>
  <c r="B461"/>
  <c r="B458"/>
  <c r="C449"/>
  <c r="E438"/>
  <c r="A428"/>
  <c r="C417"/>
  <c r="E406"/>
  <c r="A396"/>
  <c r="C385"/>
  <c r="D374"/>
  <c r="E333"/>
  <c r="A291"/>
  <c r="E489"/>
  <c r="E485"/>
  <c r="C482"/>
  <c r="A479"/>
  <c r="A475"/>
  <c r="E471"/>
  <c r="C468"/>
  <c r="C464"/>
  <c r="A461"/>
  <c r="E456"/>
  <c r="A438"/>
  <c r="E416"/>
  <c r="C395"/>
  <c r="C373"/>
  <c r="C288"/>
  <c r="C481"/>
  <c r="B486"/>
  <c r="D475"/>
  <c r="B470"/>
  <c r="E434"/>
  <c r="A392"/>
  <c r="C272"/>
  <c r="B447"/>
  <c r="D436"/>
  <c r="B415"/>
  <c r="D404"/>
  <c r="B383"/>
  <c r="E367"/>
  <c r="E319"/>
  <c r="A459"/>
  <c r="A445"/>
  <c r="E423"/>
  <c r="E379"/>
  <c r="C342"/>
  <c r="B195"/>
  <c r="D206"/>
  <c r="A197"/>
  <c r="A211"/>
  <c r="C197"/>
  <c r="B213"/>
  <c r="B237"/>
  <c r="E204"/>
  <c r="F210"/>
  <c r="D244"/>
  <c r="A214"/>
  <c r="C231"/>
  <c r="B222"/>
  <c r="A220"/>
  <c r="D328"/>
  <c r="E210"/>
  <c r="A288"/>
  <c r="A322"/>
  <c r="A346"/>
  <c r="E372"/>
  <c r="E222"/>
  <c r="E263"/>
  <c r="D289"/>
  <c r="D313"/>
  <c r="D321"/>
  <c r="D335"/>
  <c r="B350"/>
  <c r="D361"/>
  <c r="B366"/>
  <c r="D371"/>
  <c r="C278"/>
  <c r="E299"/>
  <c r="E315"/>
  <c r="C334"/>
  <c r="E355"/>
  <c r="E373"/>
  <c r="B378"/>
  <c r="D383"/>
  <c r="B390"/>
  <c r="B394"/>
  <c r="D397"/>
  <c r="B404"/>
  <c r="D409"/>
  <c r="B412"/>
  <c r="D417"/>
  <c r="B420"/>
  <c r="D425"/>
  <c r="B428"/>
  <c r="D433"/>
  <c r="B436"/>
  <c r="D441"/>
  <c r="B444"/>
  <c r="D449"/>
  <c r="B452"/>
  <c r="D457"/>
  <c r="C256"/>
  <c r="E281"/>
  <c r="C292"/>
  <c r="A303"/>
  <c r="E313"/>
  <c r="C324"/>
  <c r="A335"/>
  <c r="E345"/>
  <c r="C356"/>
  <c r="A367"/>
  <c r="A375"/>
  <c r="E377"/>
  <c r="C380"/>
  <c r="A383"/>
  <c r="B201"/>
  <c r="D173"/>
  <c r="D196"/>
  <c r="A198"/>
  <c r="C224"/>
  <c r="A157"/>
  <c r="D210"/>
  <c r="C198"/>
  <c r="D209"/>
  <c r="C219"/>
  <c r="B208"/>
  <c r="A195"/>
  <c r="B299"/>
  <c r="C221"/>
  <c r="C301"/>
  <c r="C341"/>
  <c r="A245"/>
  <c r="B284"/>
  <c r="D305"/>
  <c r="B318"/>
  <c r="D337"/>
  <c r="B346"/>
  <c r="D355"/>
  <c r="B362"/>
  <c r="C264"/>
  <c r="C302"/>
  <c r="C326"/>
  <c r="E347"/>
  <c r="E374"/>
  <c r="B386"/>
  <c r="D391"/>
  <c r="D395"/>
  <c r="B400"/>
  <c r="B408"/>
  <c r="D411"/>
  <c r="D415"/>
  <c r="B422"/>
  <c r="B426"/>
  <c r="D429"/>
  <c r="B440"/>
  <c r="D443"/>
  <c r="D447"/>
  <c r="B454"/>
  <c r="E205"/>
  <c r="E275"/>
  <c r="E289"/>
  <c r="E305"/>
  <c r="A319"/>
  <c r="C332"/>
  <c r="C348"/>
  <c r="E361"/>
  <c r="A374"/>
  <c r="C378"/>
  <c r="E381"/>
  <c r="A385"/>
  <c r="E387"/>
  <c r="C390"/>
  <c r="A393"/>
  <c r="E395"/>
  <c r="C398"/>
  <c r="A401"/>
  <c r="E403"/>
  <c r="C406"/>
  <c r="A409"/>
  <c r="E411"/>
  <c r="C414"/>
  <c r="A417"/>
  <c r="E419"/>
  <c r="C422"/>
  <c r="A425"/>
  <c r="E427"/>
  <c r="C430"/>
  <c r="A433"/>
  <c r="E435"/>
  <c r="C438"/>
  <c r="A441"/>
  <c r="E443"/>
  <c r="C446"/>
  <c r="A449"/>
  <c r="E451"/>
  <c r="C454"/>
  <c r="A457"/>
  <c r="C213"/>
  <c r="E269"/>
  <c r="A285"/>
  <c r="E295"/>
  <c r="C306"/>
  <c r="A317"/>
  <c r="E327"/>
  <c r="C338"/>
  <c r="B157"/>
  <c r="D198"/>
  <c r="D201"/>
  <c r="C232"/>
  <c r="D195"/>
  <c r="A201"/>
  <c r="B216"/>
  <c r="A204"/>
  <c r="A226"/>
  <c r="B214"/>
  <c r="D235"/>
  <c r="B351"/>
  <c r="E226"/>
  <c r="A316"/>
  <c r="A356"/>
  <c r="B202"/>
  <c r="C250"/>
  <c r="B292"/>
  <c r="B308"/>
  <c r="D319"/>
  <c r="B330"/>
  <c r="D339"/>
  <c r="B348"/>
  <c r="B358"/>
  <c r="B364"/>
  <c r="D369"/>
  <c r="E283"/>
  <c r="A305"/>
  <c r="E331"/>
  <c r="C358"/>
  <c r="B382"/>
  <c r="D387"/>
  <c r="B392"/>
  <c r="B402"/>
  <c r="D405"/>
  <c r="B416"/>
  <c r="D419"/>
  <c r="D423"/>
  <c r="B430"/>
  <c r="B434"/>
  <c r="D437"/>
  <c r="B448"/>
  <c r="D451"/>
  <c r="D455"/>
  <c r="C229"/>
  <c r="A279"/>
  <c r="A295"/>
  <c r="C308"/>
  <c r="E321"/>
  <c r="E337"/>
  <c r="A351"/>
  <c r="C364"/>
  <c r="E375"/>
  <c r="A379"/>
  <c r="C382"/>
  <c r="E385"/>
  <c r="C388"/>
  <c r="A391"/>
  <c r="E393"/>
  <c r="C396"/>
  <c r="A399"/>
  <c r="E401"/>
  <c r="C404"/>
  <c r="A407"/>
  <c r="E409"/>
  <c r="C412"/>
  <c r="A415"/>
  <c r="E417"/>
  <c r="C420"/>
  <c r="A423"/>
  <c r="E425"/>
  <c r="C157"/>
  <c r="B196"/>
  <c r="C216"/>
  <c r="B229"/>
  <c r="D197"/>
  <c r="E208"/>
  <c r="B232"/>
  <c r="A218"/>
  <c r="D219"/>
  <c r="E230"/>
  <c r="E198"/>
  <c r="E294"/>
  <c r="A336"/>
  <c r="E364"/>
  <c r="A228"/>
  <c r="D281"/>
  <c r="B300"/>
  <c r="B316"/>
  <c r="B334"/>
  <c r="D353"/>
  <c r="D367"/>
  <c r="E253"/>
  <c r="E291"/>
  <c r="A321"/>
  <c r="A345"/>
  <c r="A369"/>
  <c r="B380"/>
  <c r="D389"/>
  <c r="D399"/>
  <c r="D403"/>
  <c r="D407"/>
  <c r="B414"/>
  <c r="B418"/>
  <c r="D421"/>
  <c r="B432"/>
  <c r="D435"/>
  <c r="D439"/>
  <c r="B446"/>
  <c r="B450"/>
  <c r="D453"/>
  <c r="A267"/>
  <c r="A287"/>
  <c r="C300"/>
  <c r="C316"/>
  <c r="E329"/>
  <c r="A343"/>
  <c r="A359"/>
  <c r="C372"/>
  <c r="A377"/>
  <c r="A381"/>
  <c r="C384"/>
  <c r="A387"/>
  <c r="E389"/>
  <c r="C392"/>
  <c r="A395"/>
  <c r="E397"/>
  <c r="C400"/>
  <c r="A403"/>
  <c r="E405"/>
  <c r="C408"/>
  <c r="A411"/>
  <c r="E413"/>
  <c r="C416"/>
  <c r="A419"/>
  <c r="E421"/>
  <c r="C424"/>
  <c r="A427"/>
  <c r="E429"/>
  <c r="C432"/>
  <c r="A435"/>
  <c r="E437"/>
  <c r="C440"/>
  <c r="A210"/>
  <c r="C327"/>
  <c r="B332"/>
  <c r="A289"/>
  <c r="D377"/>
  <c r="B398"/>
  <c r="D413"/>
  <c r="D427"/>
  <c r="B442"/>
  <c r="B456"/>
  <c r="A311"/>
  <c r="E369"/>
  <c r="C386"/>
  <c r="A397"/>
  <c r="E407"/>
  <c r="C418"/>
  <c r="C428"/>
  <c r="E433"/>
  <c r="A439"/>
  <c r="A443"/>
  <c r="A447"/>
  <c r="C450"/>
  <c r="E453"/>
  <c r="E457"/>
  <c r="C248"/>
  <c r="C282"/>
  <c r="C298"/>
  <c r="E311"/>
  <c r="A325"/>
  <c r="A341"/>
  <c r="E351"/>
  <c r="C362"/>
  <c r="A373"/>
  <c r="D376"/>
  <c r="B379"/>
  <c r="D384"/>
  <c r="B387"/>
  <c r="D392"/>
  <c r="B395"/>
  <c r="D400"/>
  <c r="B403"/>
  <c r="D408"/>
  <c r="B411"/>
  <c r="D416"/>
  <c r="B419"/>
  <c r="D424"/>
  <c r="B427"/>
  <c r="D432"/>
  <c r="B435"/>
  <c r="D440"/>
  <c r="B443"/>
  <c r="D448"/>
  <c r="B451"/>
  <c r="D456"/>
  <c r="C296"/>
  <c r="A339"/>
  <c r="A376"/>
  <c r="E386"/>
  <c r="C397"/>
  <c r="A408"/>
  <c r="E418"/>
  <c r="C429"/>
  <c r="A440"/>
  <c r="E450"/>
  <c r="E458"/>
  <c r="D461"/>
  <c r="B464"/>
  <c r="D469"/>
  <c r="B472"/>
  <c r="D477"/>
  <c r="B480"/>
  <c r="D485"/>
  <c r="B488"/>
  <c r="F490"/>
  <c r="C473"/>
  <c r="E480"/>
  <c r="C485"/>
  <c r="A490"/>
  <c r="D277"/>
  <c r="C320"/>
  <c r="A363"/>
  <c r="A382"/>
  <c r="E392"/>
  <c r="C403"/>
  <c r="A414"/>
  <c r="E424"/>
  <c r="C435"/>
  <c r="A446"/>
  <c r="C173"/>
  <c r="A199"/>
  <c r="E157"/>
  <c r="A194"/>
  <c r="D240"/>
  <c r="C201"/>
  <c r="C225"/>
  <c r="A360"/>
  <c r="B372"/>
  <c r="A313"/>
  <c r="B384"/>
  <c r="D431"/>
  <c r="D445"/>
  <c r="E245"/>
  <c r="A327"/>
  <c r="C376"/>
  <c r="A389"/>
  <c r="E399"/>
  <c r="C410"/>
  <c r="A421"/>
  <c r="A429"/>
  <c r="C434"/>
  <c r="E439"/>
  <c r="C444"/>
  <c r="E447"/>
  <c r="A451"/>
  <c r="A455"/>
  <c r="C458"/>
  <c r="A259"/>
  <c r="E287"/>
  <c r="A301"/>
  <c r="C314"/>
  <c r="C330"/>
  <c r="E343"/>
  <c r="C354"/>
  <c r="A365"/>
  <c r="C374"/>
  <c r="B377"/>
  <c r="D382"/>
  <c r="B385"/>
  <c r="D390"/>
  <c r="B393"/>
  <c r="D398"/>
  <c r="B401"/>
  <c r="D406"/>
  <c r="B409"/>
  <c r="D414"/>
  <c r="B417"/>
  <c r="D422"/>
  <c r="B425"/>
  <c r="D430"/>
  <c r="B433"/>
  <c r="D438"/>
  <c r="B441"/>
  <c r="D446"/>
  <c r="B449"/>
  <c r="D454"/>
  <c r="E218"/>
  <c r="A307"/>
  <c r="E349"/>
  <c r="E378"/>
  <c r="C389"/>
  <c r="A400"/>
  <c r="E410"/>
  <c r="C421"/>
  <c r="A432"/>
  <c r="E442"/>
  <c r="C453"/>
  <c r="D459"/>
  <c r="B462"/>
  <c r="B242"/>
  <c r="C244"/>
  <c r="C217"/>
  <c r="D323"/>
  <c r="A224"/>
  <c r="E363"/>
  <c r="B410"/>
  <c r="B424"/>
  <c r="B438"/>
  <c r="E297"/>
  <c r="E353"/>
  <c r="E383"/>
  <c r="C394"/>
  <c r="A405"/>
  <c r="E415"/>
  <c r="C426"/>
  <c r="E431"/>
  <c r="A437"/>
  <c r="C442"/>
  <c r="E445"/>
  <c r="E449"/>
  <c r="A453"/>
  <c r="C456"/>
  <c r="E234"/>
  <c r="E279"/>
  <c r="A293"/>
  <c r="A309"/>
  <c r="C322"/>
  <c r="E335"/>
  <c r="A349"/>
  <c r="E359"/>
  <c r="C370"/>
  <c r="D378"/>
  <c r="B381"/>
  <c r="D386"/>
  <c r="B389"/>
  <c r="D394"/>
  <c r="B397"/>
  <c r="D402"/>
  <c r="B405"/>
  <c r="D410"/>
  <c r="B413"/>
  <c r="D418"/>
  <c r="B421"/>
  <c r="D426"/>
  <c r="B429"/>
  <c r="D434"/>
  <c r="B437"/>
  <c r="D442"/>
  <c r="B445"/>
  <c r="D450"/>
  <c r="B453"/>
  <c r="E285"/>
  <c r="C328"/>
  <c r="A371"/>
  <c r="A384"/>
  <c r="E394"/>
  <c r="C405"/>
  <c r="A416"/>
  <c r="E426"/>
  <c r="C437"/>
  <c r="A448"/>
  <c r="D463"/>
  <c r="B466"/>
  <c r="D471"/>
  <c r="B474"/>
  <c r="D479"/>
  <c r="B482"/>
  <c r="D487"/>
  <c r="B490"/>
  <c r="C479"/>
  <c r="A484"/>
  <c r="E488"/>
  <c r="A240"/>
  <c r="E309"/>
  <c r="C352"/>
  <c r="C379"/>
  <c r="A390"/>
  <c r="E400"/>
  <c r="C411"/>
  <c r="A422"/>
  <c r="E432"/>
  <c r="C443"/>
  <c r="A454"/>
  <c r="E459"/>
  <c r="C462"/>
  <c r="A465"/>
  <c r="E467"/>
  <c r="C470"/>
  <c r="A473"/>
  <c r="E475"/>
  <c r="C478"/>
  <c r="A481"/>
  <c r="E483"/>
  <c r="C486"/>
  <c r="A489"/>
  <c r="A486"/>
  <c r="A480"/>
  <c r="C475"/>
  <c r="A472"/>
  <c r="C469"/>
  <c r="E466"/>
  <c r="A464"/>
  <c r="C461"/>
  <c r="D458"/>
  <c r="A450"/>
  <c r="C439"/>
  <c r="E428"/>
  <c r="A418"/>
  <c r="C407"/>
  <c r="E396"/>
  <c r="A386"/>
  <c r="C375"/>
  <c r="C336"/>
  <c r="E293"/>
  <c r="F489"/>
  <c r="B487"/>
  <c r="D484"/>
  <c r="B479"/>
  <c r="D476"/>
  <c r="B471"/>
  <c r="D468"/>
  <c r="B463"/>
  <c r="D460"/>
  <c r="B457"/>
  <c r="E446"/>
  <c r="A436"/>
  <c r="C425"/>
  <c r="E414"/>
  <c r="A404"/>
  <c r="C393"/>
  <c r="E382"/>
  <c r="E365"/>
  <c r="A323"/>
  <c r="C280"/>
  <c r="C488"/>
  <c r="A485"/>
  <c r="E481"/>
  <c r="E477"/>
  <c r="C474"/>
  <c r="A471"/>
  <c r="A467"/>
  <c r="E463"/>
  <c r="C460"/>
  <c r="C451"/>
  <c r="A430"/>
  <c r="E408"/>
  <c r="C387"/>
  <c r="E341"/>
  <c r="C487"/>
  <c r="A478"/>
  <c r="D489"/>
  <c r="B484"/>
  <c r="B468"/>
  <c r="B460"/>
  <c r="A424"/>
  <c r="C381"/>
  <c r="B455"/>
  <c r="D444"/>
  <c r="B423"/>
  <c r="D412"/>
  <c r="B391"/>
  <c r="D380"/>
  <c r="A357"/>
  <c r="E303"/>
  <c r="E455"/>
  <c r="E441"/>
  <c r="A413"/>
  <c r="C340"/>
  <c r="D226"/>
  <c r="D297"/>
  <c r="C275"/>
  <c r="E238"/>
  <c r="A212"/>
  <c r="C369"/>
  <c r="E350"/>
  <c r="A332"/>
  <c r="C309"/>
  <c r="A280"/>
  <c r="A216"/>
  <c r="E251"/>
  <c r="E214"/>
  <c r="B268"/>
  <c r="B218"/>
  <c r="D211"/>
  <c r="B194"/>
  <c r="C245"/>
  <c r="E220"/>
  <c r="E212"/>
  <c r="C193"/>
  <c r="B220"/>
  <c r="D199"/>
  <c r="A202"/>
  <c r="E196"/>
  <c r="B192"/>
  <c r="C184"/>
  <c r="E173"/>
  <c r="A163"/>
  <c r="B223"/>
  <c r="C204"/>
  <c r="C196"/>
  <c r="A192"/>
  <c r="E183"/>
  <c r="A173"/>
  <c r="C162"/>
  <c r="E213"/>
  <c r="E199"/>
  <c r="C194"/>
  <c r="C190"/>
  <c r="C180"/>
  <c r="E169"/>
  <c r="A159"/>
  <c r="D189"/>
  <c r="B184"/>
  <c r="D181"/>
  <c r="B176"/>
  <c r="B172"/>
  <c r="D169"/>
  <c r="B164"/>
  <c r="D161"/>
  <c r="D157"/>
  <c r="A190"/>
  <c r="C187"/>
  <c r="E184"/>
  <c r="A182"/>
  <c r="C179"/>
  <c r="E176"/>
  <c r="E172"/>
  <c r="A170"/>
  <c r="C167"/>
  <c r="E164"/>
  <c r="A162"/>
  <c r="C159"/>
  <c r="B191"/>
  <c r="D188"/>
  <c r="B183"/>
  <c r="D180"/>
  <c r="B175"/>
  <c r="B169"/>
  <c r="D166"/>
  <c r="B161"/>
  <c r="B168"/>
  <c r="D165"/>
  <c r="B160"/>
  <c r="C191"/>
  <c r="E188"/>
  <c r="A186"/>
  <c r="C183"/>
  <c r="E180"/>
  <c r="A178"/>
  <c r="C175"/>
  <c r="C171"/>
  <c r="E168"/>
  <c r="A166"/>
  <c r="C163"/>
  <c r="E160"/>
  <c r="B199"/>
  <c r="D192"/>
  <c r="B187"/>
  <c r="D184"/>
  <c r="B179"/>
  <c r="D176"/>
  <c r="B173"/>
  <c r="D170"/>
  <c r="B165"/>
  <c r="D162"/>
  <c r="E237"/>
  <c r="A158"/>
  <c r="D194"/>
  <c r="D401"/>
  <c r="B396"/>
  <c r="D393"/>
  <c r="B388"/>
  <c r="D385"/>
  <c r="D379"/>
  <c r="D375"/>
  <c r="C366"/>
  <c r="A353"/>
  <c r="A337"/>
  <c r="E323"/>
  <c r="C310"/>
  <c r="C294"/>
  <c r="A281"/>
  <c r="A243"/>
  <c r="B374"/>
  <c r="B370"/>
  <c r="D363"/>
  <c r="D359"/>
  <c r="B356"/>
  <c r="D345"/>
  <c r="B342"/>
  <c r="B338"/>
  <c r="D331"/>
  <c r="D327"/>
  <c r="B324"/>
  <c r="D307"/>
  <c r="B302"/>
  <c r="D291"/>
  <c r="B286"/>
  <c r="A274"/>
  <c r="E247"/>
  <c r="C233"/>
  <c r="A372"/>
  <c r="A364"/>
  <c r="A354"/>
  <c r="C345"/>
  <c r="C335"/>
  <c r="C325"/>
  <c r="E314"/>
  <c r="A300"/>
  <c r="C285"/>
  <c r="C260"/>
  <c r="A232"/>
  <c r="B367"/>
  <c r="B331"/>
  <c r="A273"/>
  <c r="A236"/>
  <c r="D245"/>
  <c r="B238"/>
  <c r="B230"/>
  <c r="D223"/>
  <c r="C259"/>
  <c r="C241"/>
  <c r="A234"/>
  <c r="E224"/>
  <c r="D237"/>
  <c r="D221"/>
  <c r="C174"/>
  <c r="B239"/>
  <c r="A235"/>
  <c r="E221"/>
  <c r="D174"/>
  <c r="C339"/>
  <c r="B354"/>
  <c r="D347"/>
  <c r="D343"/>
  <c r="B340"/>
  <c r="D329"/>
  <c r="B326"/>
  <c r="B322"/>
  <c r="D315"/>
  <c r="B310"/>
  <c r="D299"/>
  <c r="B294"/>
  <c r="D283"/>
  <c r="B278"/>
  <c r="A261"/>
  <c r="C242"/>
  <c r="A368"/>
  <c r="C359"/>
  <c r="C349"/>
  <c r="A340"/>
  <c r="E330"/>
  <c r="C321"/>
  <c r="E306"/>
  <c r="C293"/>
  <c r="E278"/>
  <c r="E241"/>
  <c r="D360"/>
  <c r="D344"/>
  <c r="D288"/>
  <c r="E243"/>
  <c r="D257"/>
  <c r="B244"/>
  <c r="E240"/>
  <c r="B234"/>
  <c r="D227"/>
  <c r="A244"/>
  <c r="C239"/>
  <c r="E228"/>
  <c r="D270"/>
  <c r="D234"/>
  <c r="D228"/>
  <c r="B221"/>
  <c r="A227"/>
  <c r="E265"/>
  <c r="C237"/>
  <c r="D372"/>
  <c r="B359"/>
  <c r="D312"/>
  <c r="D253"/>
  <c r="D243"/>
  <c r="D239"/>
  <c r="E266"/>
  <c r="C243"/>
  <c r="C235"/>
  <c r="B249"/>
  <c r="B241"/>
  <c r="B250"/>
  <c r="D381"/>
  <c r="B376"/>
  <c r="E371"/>
  <c r="A361"/>
  <c r="C350"/>
  <c r="E339"/>
  <c r="A329"/>
  <c r="C318"/>
  <c r="E307"/>
  <c r="A297"/>
  <c r="C286"/>
  <c r="C274"/>
  <c r="D373"/>
  <c r="B368"/>
  <c r="D365"/>
  <c r="B360"/>
  <c r="D357"/>
  <c r="B352"/>
  <c r="D349"/>
  <c r="B344"/>
  <c r="D341"/>
  <c r="B336"/>
  <c r="D333"/>
  <c r="B328"/>
  <c r="D325"/>
  <c r="B320"/>
  <c r="D317"/>
  <c r="B312"/>
  <c r="D309"/>
  <c r="B304"/>
  <c r="D301"/>
  <c r="B296"/>
  <c r="D293"/>
  <c r="B288"/>
  <c r="D285"/>
  <c r="B280"/>
  <c r="C277"/>
  <c r="E271"/>
  <c r="C258"/>
  <c r="E370"/>
  <c r="C367"/>
  <c r="E362"/>
  <c r="C357"/>
  <c r="C353"/>
  <c r="E348"/>
  <c r="C343"/>
  <c r="E338"/>
  <c r="E334"/>
  <c r="C329"/>
  <c r="E324"/>
  <c r="A320"/>
  <c r="A312"/>
  <c r="C305"/>
  <c r="E298"/>
  <c r="E290"/>
  <c r="A284"/>
  <c r="A277"/>
  <c r="E249"/>
  <c r="B371"/>
  <c r="D364"/>
  <c r="D356"/>
  <c r="B339"/>
  <c r="B323"/>
  <c r="D296"/>
  <c r="D280"/>
  <c r="D265"/>
  <c r="C273"/>
  <c r="A256"/>
  <c r="B265"/>
  <c r="B314"/>
  <c r="D311"/>
  <c r="B306"/>
  <c r="D303"/>
  <c r="B298"/>
  <c r="D295"/>
  <c r="B290"/>
  <c r="D287"/>
  <c r="B282"/>
  <c r="D279"/>
  <c r="C276"/>
  <c r="A269"/>
  <c r="A253"/>
  <c r="A370"/>
  <c r="E366"/>
  <c r="C361"/>
  <c r="E356"/>
  <c r="A352"/>
  <c r="E346"/>
  <c r="E342"/>
  <c r="A338"/>
  <c r="E332"/>
  <c r="A328"/>
  <c r="A324"/>
  <c r="C317"/>
  <c r="E310"/>
  <c r="A304"/>
  <c r="A296"/>
  <c r="C289"/>
  <c r="E282"/>
  <c r="A271"/>
  <c r="B355"/>
  <c r="D348"/>
  <c r="D320"/>
  <c r="B307"/>
  <c r="B291"/>
  <c r="E277"/>
  <c r="B260"/>
  <c r="A270"/>
  <c r="A252"/>
  <c r="C266"/>
  <c r="E255"/>
  <c r="C371"/>
  <c r="E368"/>
  <c r="C365"/>
  <c r="A362"/>
  <c r="E358"/>
  <c r="E354"/>
  <c r="C351"/>
  <c r="A348"/>
  <c r="A344"/>
  <c r="E340"/>
  <c r="C337"/>
  <c r="C333"/>
  <c r="A330"/>
  <c r="E326"/>
  <c r="E322"/>
  <c r="E318"/>
  <c r="C313"/>
  <c r="A308"/>
  <c r="E302"/>
  <c r="C297"/>
  <c r="A292"/>
  <c r="E286"/>
  <c r="C281"/>
  <c r="A275"/>
  <c r="A255"/>
  <c r="D368"/>
  <c r="B363"/>
  <c r="D352"/>
  <c r="B347"/>
  <c r="D336"/>
  <c r="B315"/>
  <c r="D304"/>
  <c r="B283"/>
  <c r="C262"/>
  <c r="D273"/>
  <c r="D241"/>
  <c r="D231"/>
  <c r="B226"/>
  <c r="D215"/>
  <c r="B210"/>
  <c r="E197"/>
  <c r="E262"/>
  <c r="E248"/>
  <c r="E242"/>
  <c r="E236"/>
  <c r="A230"/>
  <c r="C223"/>
  <c r="C215"/>
  <c r="D207"/>
  <c r="D254"/>
  <c r="B236"/>
  <c r="D225"/>
  <c r="A196"/>
  <c r="D205"/>
  <c r="C199"/>
  <c r="E195"/>
  <c r="D236"/>
  <c r="B231"/>
  <c r="D218"/>
  <c r="B198"/>
  <c r="E194"/>
  <c r="C240"/>
  <c r="E229"/>
  <c r="A219"/>
  <c r="C208"/>
  <c r="C195"/>
  <c r="B197"/>
  <c r="C319"/>
  <c r="E316"/>
  <c r="A314"/>
  <c r="C311"/>
  <c r="E308"/>
  <c r="A306"/>
  <c r="C303"/>
  <c r="E300"/>
  <c r="A298"/>
  <c r="C295"/>
  <c r="E292"/>
  <c r="A290"/>
  <c r="C287"/>
  <c r="E284"/>
  <c r="A282"/>
  <c r="C279"/>
  <c r="B276"/>
  <c r="C268"/>
  <c r="E257"/>
  <c r="A247"/>
  <c r="B373"/>
  <c r="D370"/>
  <c r="B365"/>
  <c r="D362"/>
  <c r="B357"/>
  <c r="D354"/>
  <c r="B349"/>
  <c r="D346"/>
  <c r="B341"/>
  <c r="D338"/>
  <c r="B333"/>
  <c r="D330"/>
  <c r="B325"/>
  <c r="D322"/>
  <c r="B317"/>
  <c r="D314"/>
  <c r="B309"/>
  <c r="D306"/>
  <c r="B301"/>
  <c r="D298"/>
  <c r="B293"/>
  <c r="D290"/>
  <c r="B285"/>
  <c r="D282"/>
  <c r="C270"/>
  <c r="E259"/>
  <c r="A249"/>
  <c r="D275"/>
  <c r="B270"/>
  <c r="D267"/>
  <c r="B262"/>
  <c r="D259"/>
  <c r="B256"/>
  <c r="D249"/>
  <c r="E272"/>
  <c r="C269"/>
  <c r="C265"/>
  <c r="A262"/>
  <c r="E258"/>
  <c r="E254"/>
  <c r="C251"/>
  <c r="A248"/>
  <c r="D268"/>
  <c r="B263"/>
  <c r="D252"/>
  <c r="B247"/>
  <c r="A174"/>
  <c r="B343"/>
  <c r="D340"/>
  <c r="B335"/>
  <c r="D332"/>
  <c r="B327"/>
  <c r="D324"/>
  <c r="B319"/>
  <c r="D316"/>
  <c r="B311"/>
  <c r="D308"/>
  <c r="B303"/>
  <c r="D300"/>
  <c r="B295"/>
  <c r="D292"/>
  <c r="B287"/>
  <c r="D284"/>
  <c r="B279"/>
  <c r="A276"/>
  <c r="E267"/>
  <c r="A257"/>
  <c r="C246"/>
  <c r="B272"/>
  <c r="D269"/>
  <c r="B264"/>
  <c r="D261"/>
  <c r="D255"/>
  <c r="B252"/>
  <c r="B248"/>
  <c r="A272"/>
  <c r="A268"/>
  <c r="E264"/>
  <c r="C261"/>
  <c r="C257"/>
  <c r="A254"/>
  <c r="E250"/>
  <c r="E246"/>
  <c r="B273"/>
  <c r="D262"/>
  <c r="B257"/>
  <c r="D246"/>
  <c r="A366"/>
  <c r="C363"/>
  <c r="E360"/>
  <c r="A358"/>
  <c r="C355"/>
  <c r="E352"/>
  <c r="A350"/>
  <c r="C347"/>
  <c r="E344"/>
  <c r="A342"/>
  <c r="E336"/>
  <c r="A334"/>
  <c r="C331"/>
  <c r="E328"/>
  <c r="A326"/>
  <c r="C323"/>
  <c r="E320"/>
  <c r="A318"/>
  <c r="C315"/>
  <c r="E312"/>
  <c r="A310"/>
  <c r="C307"/>
  <c r="E304"/>
  <c r="A302"/>
  <c r="C299"/>
  <c r="E296"/>
  <c r="A294"/>
  <c r="C291"/>
  <c r="E288"/>
  <c r="A286"/>
  <c r="C283"/>
  <c r="E280"/>
  <c r="A278"/>
  <c r="E273"/>
  <c r="A263"/>
  <c r="C252"/>
  <c r="B369"/>
  <c r="D366"/>
  <c r="B361"/>
  <c r="D358"/>
  <c r="B353"/>
  <c r="D350"/>
  <c r="B345"/>
  <c r="D342"/>
  <c r="B337"/>
  <c r="D334"/>
  <c r="B329"/>
  <c r="D326"/>
  <c r="B321"/>
  <c r="D318"/>
  <c r="B313"/>
  <c r="D310"/>
  <c r="B305"/>
  <c r="D302"/>
  <c r="B297"/>
  <c r="D294"/>
  <c r="B289"/>
  <c r="D286"/>
  <c r="B281"/>
  <c r="D278"/>
  <c r="E274"/>
  <c r="A265"/>
  <c r="C254"/>
  <c r="B274"/>
  <c r="D271"/>
  <c r="B266"/>
  <c r="D263"/>
  <c r="B258"/>
  <c r="D247"/>
  <c r="E270"/>
  <c r="C267"/>
  <c r="A264"/>
  <c r="A260"/>
  <c r="E256"/>
  <c r="C253"/>
  <c r="C249"/>
  <c r="A246"/>
  <c r="D276"/>
  <c r="B271"/>
  <c r="D260"/>
  <c r="B255"/>
  <c r="A250"/>
  <c r="D220"/>
  <c r="B215"/>
  <c r="D212"/>
  <c r="A207"/>
  <c r="D203"/>
  <c r="A200"/>
  <c r="E239"/>
  <c r="A237"/>
  <c r="C234"/>
  <c r="E231"/>
  <c r="A229"/>
  <c r="C226"/>
  <c r="E223"/>
  <c r="A221"/>
  <c r="C218"/>
  <c r="E215"/>
  <c r="A213"/>
  <c r="C210"/>
  <c r="E207"/>
  <c r="B204"/>
  <c r="E200"/>
  <c r="B203"/>
  <c r="D200"/>
  <c r="B275"/>
  <c r="D272"/>
  <c r="B267"/>
  <c r="D264"/>
  <c r="B259"/>
  <c r="D256"/>
  <c r="B251"/>
  <c r="D248"/>
  <c r="B243"/>
  <c r="B240"/>
  <c r="D229"/>
  <c r="B224"/>
  <c r="D213"/>
  <c r="E206"/>
  <c r="C207"/>
  <c r="E203"/>
  <c r="B200"/>
  <c r="D238"/>
  <c r="B233"/>
  <c r="D230"/>
  <c r="B225"/>
  <c r="D222"/>
  <c r="B217"/>
  <c r="D214"/>
  <c r="B209"/>
  <c r="B206"/>
  <c r="E202"/>
  <c r="A239"/>
  <c r="C236"/>
  <c r="E233"/>
  <c r="A231"/>
  <c r="C228"/>
  <c r="E225"/>
  <c r="A223"/>
  <c r="C220"/>
  <c r="E217"/>
  <c r="A215"/>
  <c r="C212"/>
  <c r="E209"/>
  <c r="C203"/>
  <c r="B205"/>
  <c r="D202"/>
  <c r="B254"/>
  <c r="D251"/>
  <c r="B246"/>
  <c r="C158"/>
  <c r="C271"/>
  <c r="E268"/>
  <c r="A266"/>
  <c r="C263"/>
  <c r="E260"/>
  <c r="A258"/>
  <c r="C255"/>
  <c r="E252"/>
  <c r="C247"/>
  <c r="E244"/>
  <c r="A242"/>
  <c r="A238"/>
  <c r="E232"/>
  <c r="C227"/>
  <c r="A222"/>
  <c r="E216"/>
  <c r="C211"/>
  <c r="C200"/>
  <c r="B277"/>
  <c r="D274"/>
  <c r="B269"/>
  <c r="D266"/>
  <c r="B261"/>
  <c r="D258"/>
  <c r="B253"/>
  <c r="D250"/>
  <c r="B245"/>
  <c r="D242"/>
  <c r="D233"/>
  <c r="B228"/>
  <c r="D217"/>
  <c r="B212"/>
  <c r="A203"/>
  <c r="C209"/>
  <c r="C206"/>
  <c r="B235"/>
  <c r="D232"/>
  <c r="B227"/>
  <c r="D224"/>
  <c r="B219"/>
  <c r="D216"/>
  <c r="B211"/>
  <c r="D208"/>
  <c r="C205"/>
  <c r="E201"/>
  <c r="A241"/>
  <c r="C238"/>
  <c r="E235"/>
  <c r="A233"/>
  <c r="C230"/>
  <c r="E227"/>
  <c r="A225"/>
  <c r="C222"/>
  <c r="E219"/>
  <c r="A217"/>
  <c r="C214"/>
  <c r="E211"/>
  <c r="A209"/>
  <c r="A206"/>
  <c r="C202"/>
  <c r="B174"/>
  <c r="B158"/>
  <c r="E174"/>
  <c r="E158"/>
  <c r="B207"/>
  <c r="D204"/>
  <c r="I3" i="24" l="1"/>
  <c r="A6"/>
  <c r="E6"/>
  <c r="I6"/>
  <c r="B7"/>
  <c r="F7"/>
  <c r="J7"/>
  <c r="C8"/>
  <c r="G8"/>
  <c r="K8"/>
  <c r="D9"/>
  <c r="H9"/>
  <c r="A10"/>
  <c r="E10"/>
  <c r="I10"/>
  <c r="B11"/>
  <c r="F11"/>
  <c r="J11"/>
  <c r="C12"/>
  <c r="G12"/>
  <c r="K12"/>
  <c r="D13"/>
  <c r="H13"/>
  <c r="A14"/>
  <c r="E14"/>
  <c r="I14"/>
  <c r="B15"/>
  <c r="F15"/>
  <c r="J15"/>
  <c r="C16"/>
  <c r="G16"/>
  <c r="K16"/>
  <c r="D17"/>
  <c r="H17"/>
  <c r="A18"/>
  <c r="E18"/>
  <c r="I18"/>
  <c r="B6"/>
  <c r="F6"/>
  <c r="J6"/>
  <c r="C7"/>
  <c r="G7"/>
  <c r="K7"/>
  <c r="D8"/>
  <c r="H8"/>
  <c r="A9"/>
  <c r="E9"/>
  <c r="I9"/>
  <c r="B10"/>
  <c r="F10"/>
  <c r="J10"/>
  <c r="C11"/>
  <c r="G11"/>
  <c r="K11"/>
  <c r="D12"/>
  <c r="H12"/>
  <c r="A13"/>
  <c r="E13"/>
  <c r="I13"/>
  <c r="B14"/>
  <c r="F14"/>
  <c r="J14"/>
  <c r="C15"/>
  <c r="G15"/>
  <c r="K15"/>
  <c r="D16"/>
  <c r="H16"/>
  <c r="A17"/>
  <c r="E17"/>
  <c r="I17"/>
  <c r="B18"/>
  <c r="F18"/>
  <c r="J18"/>
  <c r="C6"/>
  <c r="K6"/>
  <c r="H7"/>
  <c r="E8"/>
  <c r="B9"/>
  <c r="J9"/>
  <c r="G10"/>
  <c r="D11"/>
  <c r="A12"/>
  <c r="I12"/>
  <c r="F13"/>
  <c r="C14"/>
  <c r="K14"/>
  <c r="H15"/>
  <c r="E16"/>
  <c r="B17"/>
  <c r="J17"/>
  <c r="G18"/>
  <c r="D6"/>
  <c r="D7"/>
  <c r="B8"/>
  <c r="C9"/>
  <c r="C10"/>
  <c r="A11"/>
  <c r="B12"/>
  <c r="B13"/>
  <c r="K13"/>
  <c r="A15"/>
  <c r="A16"/>
  <c r="J16"/>
  <c r="K17"/>
  <c r="K18"/>
  <c r="G6"/>
  <c r="I7"/>
  <c r="J8"/>
  <c r="D10"/>
  <c r="H11"/>
  <c r="J12"/>
  <c r="D14"/>
  <c r="E15"/>
  <c r="I16"/>
  <c r="C18"/>
  <c r="E7"/>
  <c r="I8"/>
  <c r="K9"/>
  <c r="E11"/>
  <c r="F12"/>
  <c r="J13"/>
  <c r="D15"/>
  <c r="F16"/>
  <c r="G17"/>
  <c r="H6"/>
  <c r="F9"/>
  <c r="I11"/>
  <c r="G14"/>
  <c r="C17"/>
  <c r="A7"/>
  <c r="G9"/>
  <c r="E12"/>
  <c r="H14"/>
  <c r="F17"/>
  <c r="A8"/>
  <c r="C13"/>
  <c r="D18"/>
  <c r="H10"/>
  <c r="K10"/>
  <c r="F8"/>
  <c r="G13"/>
  <c r="H18"/>
  <c r="I15"/>
  <c r="B16"/>
  <c r="G4"/>
  <c r="H4"/>
  <c r="C4"/>
  <c r="D4"/>
  <c r="A5"/>
  <c r="K4"/>
  <c r="I5"/>
  <c r="D5"/>
  <c r="H5"/>
  <c r="E4"/>
  <c r="B5"/>
  <c r="J5"/>
  <c r="F4"/>
  <c r="C5"/>
  <c r="K5"/>
  <c r="A4"/>
  <c r="I4"/>
  <c r="F5"/>
  <c r="B4"/>
  <c r="J4"/>
  <c r="G5"/>
  <c r="K3"/>
  <c r="G3"/>
  <c r="C3"/>
  <c r="J3"/>
  <c r="F3"/>
  <c r="B3"/>
  <c r="E3"/>
  <c r="A3"/>
  <c r="H3"/>
  <c r="D3"/>
  <c r="B5" i="20"/>
  <c r="E4"/>
  <c r="A5"/>
  <c r="E7"/>
  <c r="D7"/>
  <c r="A17"/>
  <c r="A10"/>
  <c r="C9"/>
  <c r="E11"/>
  <c r="B12"/>
  <c r="D15"/>
  <c r="D10"/>
  <c r="E6"/>
  <c r="B8"/>
  <c r="E10"/>
  <c r="D11"/>
  <c r="B6"/>
  <c r="E8"/>
  <c r="D14"/>
  <c r="B7"/>
  <c r="D4"/>
  <c r="A11"/>
  <c r="A7"/>
  <c r="C4"/>
  <c r="A9"/>
  <c r="A4"/>
  <c r="A8"/>
  <c r="B10"/>
  <c r="C7"/>
  <c r="B9"/>
  <c r="D6"/>
  <c r="E15"/>
  <c r="C10"/>
  <c r="C6"/>
  <c r="B4"/>
  <c r="D9"/>
  <c r="A12"/>
  <c r="C5"/>
  <c r="C11"/>
  <c r="A6"/>
  <c r="B11"/>
  <c r="A13"/>
  <c r="C8"/>
  <c r="D13"/>
  <c r="B14"/>
  <c r="C15"/>
  <c r="A15"/>
  <c r="C12"/>
  <c r="E9"/>
  <c r="A14"/>
  <c r="B13"/>
  <c r="C14"/>
  <c r="E14"/>
  <c r="C13"/>
  <c r="E12"/>
  <c r="B15"/>
  <c r="D12"/>
  <c r="E13"/>
  <c r="E80"/>
  <c r="C46"/>
  <c r="A109"/>
  <c r="B28"/>
  <c r="C71"/>
  <c r="E109"/>
  <c r="E87"/>
  <c r="E83"/>
  <c r="C55"/>
  <c r="D26"/>
  <c r="B37"/>
  <c r="D58"/>
  <c r="C31"/>
  <c r="E46"/>
  <c r="B66"/>
  <c r="D69"/>
  <c r="B80"/>
  <c r="D31"/>
  <c r="A37"/>
  <c r="C42"/>
  <c r="C51"/>
  <c r="E56"/>
  <c r="A61"/>
  <c r="C64"/>
  <c r="C68"/>
  <c r="E71"/>
  <c r="A75"/>
  <c r="A79"/>
  <c r="C82"/>
  <c r="E26"/>
  <c r="A40"/>
  <c r="E57"/>
  <c r="D66"/>
  <c r="B73"/>
  <c r="B85"/>
  <c r="D88"/>
  <c r="B95"/>
  <c r="D100"/>
  <c r="B103"/>
  <c r="D108"/>
  <c r="D21"/>
  <c r="B32"/>
  <c r="B40"/>
  <c r="C47"/>
  <c r="C54"/>
  <c r="C61"/>
  <c r="E66"/>
  <c r="A72"/>
  <c r="C77"/>
  <c r="E82"/>
  <c r="C85"/>
  <c r="A88"/>
  <c r="E90"/>
  <c r="C93"/>
  <c r="A96"/>
  <c r="E98"/>
  <c r="C101"/>
  <c r="A104"/>
  <c r="E106"/>
  <c r="C109"/>
  <c r="C25"/>
  <c r="D35"/>
  <c r="E42"/>
  <c r="E49"/>
  <c r="B63"/>
  <c r="D68"/>
  <c r="B79"/>
  <c r="D83"/>
  <c r="B86"/>
  <c r="D91"/>
  <c r="B94"/>
  <c r="D99"/>
  <c r="B102"/>
  <c r="D107"/>
  <c r="A103"/>
  <c r="C98"/>
  <c r="C92"/>
  <c r="C102"/>
  <c r="E91"/>
  <c r="C79"/>
  <c r="A57"/>
  <c r="D25"/>
  <c r="A99"/>
  <c r="C88"/>
  <c r="E72"/>
  <c r="B48"/>
  <c r="E17"/>
  <c r="C20"/>
  <c r="A23"/>
  <c r="E25"/>
  <c r="C28"/>
  <c r="A31"/>
  <c r="E33"/>
  <c r="D16"/>
  <c r="B19"/>
  <c r="D24"/>
  <c r="B27"/>
  <c r="D32"/>
  <c r="B35"/>
  <c r="D40"/>
  <c r="B43"/>
  <c r="D48"/>
  <c r="B51"/>
  <c r="D56"/>
  <c r="B59"/>
  <c r="E16"/>
  <c r="A22"/>
  <c r="C27"/>
  <c r="E32"/>
  <c r="C40"/>
  <c r="A44"/>
  <c r="D47"/>
  <c r="A51"/>
  <c r="E54"/>
  <c r="B58"/>
  <c r="D61"/>
  <c r="B64"/>
  <c r="B110"/>
  <c r="E99"/>
  <c r="A89"/>
  <c r="A74"/>
  <c r="A50"/>
  <c r="C96"/>
  <c r="E85"/>
  <c r="C67"/>
  <c r="A41"/>
  <c r="C18"/>
  <c r="A21"/>
  <c r="E23"/>
  <c r="C26"/>
  <c r="A29"/>
  <c r="E31"/>
  <c r="C34"/>
  <c r="B17"/>
  <c r="D22"/>
  <c r="B25"/>
  <c r="D30"/>
  <c r="B33"/>
  <c r="D38"/>
  <c r="B41"/>
  <c r="D46"/>
  <c r="B49"/>
  <c r="D54"/>
  <c r="B57"/>
  <c r="A18"/>
  <c r="C23"/>
  <c r="E28"/>
  <c r="A34"/>
  <c r="E37"/>
  <c r="C41"/>
  <c r="C48"/>
  <c r="A52"/>
  <c r="D55"/>
  <c r="A59"/>
  <c r="E107"/>
  <c r="A97"/>
  <c r="C86"/>
  <c r="E68"/>
  <c r="E93"/>
  <c r="A83"/>
  <c r="A62"/>
  <c r="D33"/>
  <c r="C16"/>
  <c r="A19"/>
  <c r="E21"/>
  <c r="C24"/>
  <c r="A27"/>
  <c r="E29"/>
  <c r="C32"/>
  <c r="D20"/>
  <c r="B23"/>
  <c r="D28"/>
  <c r="B31"/>
  <c r="D36"/>
  <c r="B39"/>
  <c r="D44"/>
  <c r="B47"/>
  <c r="D52"/>
  <c r="B55"/>
  <c r="D60"/>
  <c r="C19"/>
  <c r="E24"/>
  <c r="A30"/>
  <c r="A35"/>
  <c r="E38"/>
  <c r="B42"/>
  <c r="E45"/>
  <c r="C49"/>
  <c r="C56"/>
  <c r="A60"/>
  <c r="D65"/>
  <c r="B68"/>
  <c r="D73"/>
  <c r="B76"/>
  <c r="D81"/>
  <c r="B18"/>
  <c r="D23"/>
  <c r="B34"/>
  <c r="A38"/>
  <c r="D41"/>
  <c r="A45"/>
  <c r="E48"/>
  <c r="B52"/>
  <c r="E55"/>
  <c r="C59"/>
  <c r="C62"/>
  <c r="A65"/>
  <c r="E67"/>
  <c r="C70"/>
  <c r="A73"/>
  <c r="E75"/>
  <c r="C78"/>
  <c r="A81"/>
  <c r="E18"/>
  <c r="C29"/>
  <c r="B38"/>
  <c r="C45"/>
  <c r="C52"/>
  <c r="D59"/>
  <c r="B65"/>
  <c r="D70"/>
  <c r="B81"/>
  <c r="D84"/>
  <c r="B87"/>
  <c r="D92"/>
  <c r="B20"/>
  <c r="D53"/>
  <c r="E76"/>
  <c r="C90"/>
  <c r="A101"/>
  <c r="D37"/>
  <c r="E64"/>
  <c r="C84"/>
  <c r="A95"/>
  <c r="E105"/>
  <c r="D109"/>
  <c r="B104"/>
  <c r="D101"/>
  <c r="B96"/>
  <c r="D93"/>
  <c r="B88"/>
  <c r="D85"/>
  <c r="D72"/>
  <c r="B67"/>
  <c r="A55"/>
  <c r="A48"/>
  <c r="C33"/>
  <c r="E22"/>
  <c r="E108"/>
  <c r="A106"/>
  <c r="C103"/>
  <c r="E100"/>
  <c r="A98"/>
  <c r="C95"/>
  <c r="E92"/>
  <c r="A90"/>
  <c r="C87"/>
  <c r="E84"/>
  <c r="C81"/>
  <c r="A76"/>
  <c r="E70"/>
  <c r="C65"/>
  <c r="E59"/>
  <c r="E52"/>
  <c r="D45"/>
  <c r="C38"/>
  <c r="D29"/>
  <c r="D110"/>
  <c r="B105"/>
  <c r="D102"/>
  <c r="B97"/>
  <c r="D94"/>
  <c r="B91"/>
  <c r="D78"/>
  <c r="A56"/>
  <c r="A47"/>
  <c r="C36"/>
  <c r="A24"/>
  <c r="E81"/>
  <c r="E77"/>
  <c r="C74"/>
  <c r="A71"/>
  <c r="A67"/>
  <c r="E63"/>
  <c r="B60"/>
  <c r="C50"/>
  <c r="A46"/>
  <c r="E40"/>
  <c r="B36"/>
  <c r="B30"/>
  <c r="B22"/>
  <c r="D79"/>
  <c r="D75"/>
  <c r="B72"/>
  <c r="C57"/>
  <c r="A43"/>
  <c r="A26"/>
  <c r="B45"/>
  <c r="A25"/>
  <c r="A78"/>
  <c r="C94"/>
  <c r="E60"/>
  <c r="A82"/>
  <c r="A93"/>
  <c r="E103"/>
  <c r="C104"/>
  <c r="E44"/>
  <c r="A70"/>
  <c r="A87"/>
  <c r="E97"/>
  <c r="C108"/>
  <c r="B106"/>
  <c r="D103"/>
  <c r="B98"/>
  <c r="D95"/>
  <c r="B90"/>
  <c r="D87"/>
  <c r="D76"/>
  <c r="B71"/>
  <c r="C60"/>
  <c r="C53"/>
  <c r="B46"/>
  <c r="A39"/>
  <c r="E30"/>
  <c r="A20"/>
  <c r="E110"/>
  <c r="A108"/>
  <c r="C105"/>
  <c r="E102"/>
  <c r="A100"/>
  <c r="C97"/>
  <c r="E94"/>
  <c r="A92"/>
  <c r="C89"/>
  <c r="E86"/>
  <c r="A84"/>
  <c r="A80"/>
  <c r="E74"/>
  <c r="C69"/>
  <c r="A64"/>
  <c r="A58"/>
  <c r="E43"/>
  <c r="E36"/>
  <c r="B16"/>
  <c r="B107"/>
  <c r="D104"/>
  <c r="B99"/>
  <c r="D96"/>
  <c r="D90"/>
  <c r="D86"/>
  <c r="B83"/>
  <c r="B77"/>
  <c r="B69"/>
  <c r="D62"/>
  <c r="B54"/>
  <c r="D43"/>
  <c r="E34"/>
  <c r="C21"/>
  <c r="C80"/>
  <c r="A77"/>
  <c r="E73"/>
  <c r="E69"/>
  <c r="C66"/>
  <c r="A63"/>
  <c r="C58"/>
  <c r="A54"/>
  <c r="D49"/>
  <c r="B44"/>
  <c r="E39"/>
  <c r="C35"/>
  <c r="D27"/>
  <c r="B82"/>
  <c r="B78"/>
  <c r="D71"/>
  <c r="D67"/>
  <c r="D63"/>
  <c r="E53"/>
  <c r="D39"/>
  <c r="E20"/>
  <c r="B53"/>
  <c r="D42"/>
  <c r="B21"/>
  <c r="A33"/>
  <c r="C22"/>
  <c r="A91"/>
  <c r="E35"/>
  <c r="A105"/>
  <c r="C39"/>
  <c r="A66"/>
  <c r="A85"/>
  <c r="E95"/>
  <c r="C106"/>
  <c r="A107"/>
  <c r="D17"/>
  <c r="E51"/>
  <c r="C75"/>
  <c r="E89"/>
  <c r="C100"/>
  <c r="C110"/>
  <c r="B108"/>
  <c r="D105"/>
  <c r="B100"/>
  <c r="D97"/>
  <c r="B92"/>
  <c r="D89"/>
  <c r="B84"/>
  <c r="D80"/>
  <c r="B75"/>
  <c r="D64"/>
  <c r="E58"/>
  <c r="D51"/>
  <c r="C44"/>
  <c r="C37"/>
  <c r="A28"/>
  <c r="C17"/>
  <c r="A110"/>
  <c r="C107"/>
  <c r="E104"/>
  <c r="A102"/>
  <c r="C99"/>
  <c r="E96"/>
  <c r="A94"/>
  <c r="C91"/>
  <c r="E88"/>
  <c r="A86"/>
  <c r="C83"/>
  <c r="E78"/>
  <c r="C73"/>
  <c r="A68"/>
  <c r="E62"/>
  <c r="B56"/>
  <c r="A49"/>
  <c r="A42"/>
  <c r="B24"/>
  <c r="B109"/>
  <c r="D106"/>
  <c r="B101"/>
  <c r="D98"/>
  <c r="B93"/>
  <c r="B89"/>
  <c r="D82"/>
  <c r="D74"/>
  <c r="B61"/>
  <c r="E50"/>
  <c r="E41"/>
  <c r="A32"/>
  <c r="A16"/>
  <c r="E79"/>
  <c r="C76"/>
  <c r="C72"/>
  <c r="A69"/>
  <c r="E65"/>
  <c r="E61"/>
  <c r="D57"/>
  <c r="A53"/>
  <c r="E47"/>
  <c r="C43"/>
  <c r="B26"/>
  <c r="D19"/>
  <c r="D77"/>
  <c r="B74"/>
  <c r="B70"/>
  <c r="B62"/>
  <c r="B50"/>
  <c r="A36"/>
  <c r="D50"/>
  <c r="B29"/>
  <c r="D18"/>
  <c r="C30"/>
  <c r="E19"/>
  <c r="E101"/>
  <c r="C63"/>
  <c r="B111"/>
  <c r="D112"/>
  <c r="B113"/>
  <c r="D114"/>
  <c r="B115"/>
  <c r="D116"/>
  <c r="B117"/>
  <c r="D118"/>
  <c r="B119"/>
  <c r="D120"/>
  <c r="B121"/>
  <c r="D122"/>
  <c r="B123"/>
  <c r="D124"/>
  <c r="B125"/>
  <c r="D126"/>
  <c r="B127"/>
  <c r="D128"/>
  <c r="B129"/>
  <c r="D130"/>
  <c r="B131"/>
  <c r="D132"/>
  <c r="B133"/>
  <c r="D134"/>
  <c r="B135"/>
  <c r="D136"/>
  <c r="C111"/>
  <c r="A112"/>
  <c r="E112"/>
  <c r="C113"/>
  <c r="A114"/>
  <c r="E114"/>
  <c r="C115"/>
  <c r="A116"/>
  <c r="E116"/>
  <c r="C117"/>
  <c r="A118"/>
  <c r="E118"/>
  <c r="C119"/>
  <c r="A120"/>
  <c r="E120"/>
  <c r="C121"/>
  <c r="A122"/>
  <c r="E122"/>
  <c r="C123"/>
  <c r="A124"/>
  <c r="E124"/>
  <c r="C125"/>
  <c r="A126"/>
  <c r="E126"/>
  <c r="C127"/>
  <c r="A128"/>
  <c r="E128"/>
  <c r="C129"/>
  <c r="A130"/>
  <c r="E130"/>
  <c r="C131"/>
  <c r="A132"/>
  <c r="E132"/>
  <c r="C133"/>
  <c r="A134"/>
  <c r="E134"/>
  <c r="C135"/>
  <c r="A136"/>
  <c r="E136"/>
  <c r="A111"/>
  <c r="E111"/>
  <c r="A113"/>
  <c r="A115"/>
  <c r="A117"/>
  <c r="E119"/>
  <c r="A121"/>
  <c r="A123"/>
  <c r="C126"/>
  <c r="C128"/>
  <c r="C130"/>
  <c r="C132"/>
  <c r="C134"/>
  <c r="C136"/>
  <c r="D111"/>
  <c r="B112"/>
  <c r="D113"/>
  <c r="B114"/>
  <c r="D115"/>
  <c r="B116"/>
  <c r="D117"/>
  <c r="B118"/>
  <c r="D119"/>
  <c r="B120"/>
  <c r="D121"/>
  <c r="B122"/>
  <c r="D123"/>
  <c r="B124"/>
  <c r="D125"/>
  <c r="B126"/>
  <c r="D127"/>
  <c r="B128"/>
  <c r="D129"/>
  <c r="B130"/>
  <c r="D131"/>
  <c r="B132"/>
  <c r="D133"/>
  <c r="B134"/>
  <c r="D135"/>
  <c r="B136"/>
  <c r="C112"/>
  <c r="C114"/>
  <c r="E115"/>
  <c r="E117"/>
  <c r="A119"/>
  <c r="E121"/>
  <c r="E123"/>
  <c r="E125"/>
  <c r="E127"/>
  <c r="E129"/>
  <c r="E131"/>
  <c r="E133"/>
  <c r="E135"/>
  <c r="E113"/>
  <c r="C116"/>
  <c r="C118"/>
  <c r="C120"/>
  <c r="C122"/>
  <c r="C124"/>
  <c r="A125"/>
  <c r="A127"/>
  <c r="A129"/>
  <c r="A131"/>
  <c r="A133"/>
  <c r="A135"/>
  <c r="C137"/>
  <c r="A138"/>
  <c r="E138"/>
  <c r="C139"/>
  <c r="A140"/>
  <c r="E140"/>
  <c r="C141"/>
  <c r="A142"/>
  <c r="E142"/>
  <c r="C143"/>
  <c r="A144"/>
  <c r="E144"/>
  <c r="C145"/>
  <c r="A146"/>
  <c r="E146"/>
  <c r="C147"/>
  <c r="A148"/>
  <c r="E148"/>
  <c r="C149"/>
  <c r="A150"/>
  <c r="E150"/>
  <c r="D138"/>
  <c r="D140"/>
  <c r="B143"/>
  <c r="D148"/>
  <c r="D137"/>
  <c r="B138"/>
  <c r="D139"/>
  <c r="B140"/>
  <c r="D141"/>
  <c r="B142"/>
  <c r="D143"/>
  <c r="B144"/>
  <c r="D145"/>
  <c r="B146"/>
  <c r="D147"/>
  <c r="B148"/>
  <c r="D149"/>
  <c r="B150"/>
  <c r="B137"/>
  <c r="B139"/>
  <c r="B145"/>
  <c r="B147"/>
  <c r="D150"/>
  <c r="A137"/>
  <c r="E137"/>
  <c r="C138"/>
  <c r="A139"/>
  <c r="E139"/>
  <c r="C140"/>
  <c r="A141"/>
  <c r="E141"/>
  <c r="C142"/>
  <c r="A143"/>
  <c r="E143"/>
  <c r="C144"/>
  <c r="A145"/>
  <c r="E145"/>
  <c r="C146"/>
  <c r="A147"/>
  <c r="E147"/>
  <c r="C148"/>
  <c r="A149"/>
  <c r="E149"/>
  <c r="C150"/>
  <c r="D142"/>
  <c r="D144"/>
  <c r="B141"/>
  <c r="D146"/>
  <c r="B149"/>
  <c r="G21" i="24" l="1"/>
  <c r="E60" l="1"/>
  <c r="A214"/>
  <c r="I214"/>
  <c r="F215"/>
  <c r="C216"/>
  <c r="K216"/>
  <c r="H217"/>
  <c r="E218"/>
  <c r="B219"/>
  <c r="J219"/>
  <c r="G220"/>
  <c r="D221"/>
  <c r="A222"/>
  <c r="I222"/>
  <c r="F223"/>
  <c r="C224"/>
  <c r="K224"/>
  <c r="H225"/>
  <c r="E226"/>
  <c r="B227"/>
  <c r="J227"/>
  <c r="G228"/>
  <c r="D229"/>
  <c r="A230"/>
  <c r="I230"/>
  <c r="F231"/>
  <c r="C232"/>
  <c r="K232"/>
  <c r="H233"/>
  <c r="E234"/>
  <c r="B235"/>
  <c r="J235"/>
  <c r="G236"/>
  <c r="D237"/>
  <c r="A238"/>
  <c r="I238"/>
  <c r="F239"/>
  <c r="C240"/>
  <c r="K240"/>
  <c r="H241"/>
  <c r="E242"/>
  <c r="B243"/>
  <c r="J243"/>
  <c r="G244"/>
  <c r="F214"/>
  <c r="C215"/>
  <c r="K215"/>
  <c r="H216"/>
  <c r="E217"/>
  <c r="B218"/>
  <c r="J218"/>
  <c r="G219"/>
  <c r="D220"/>
  <c r="A221"/>
  <c r="I221"/>
  <c r="F222"/>
  <c r="C223"/>
  <c r="K223"/>
  <c r="H224"/>
  <c r="E225"/>
  <c r="B226"/>
  <c r="J226"/>
  <c r="G227"/>
  <c r="D228"/>
  <c r="A229"/>
  <c r="I229"/>
  <c r="F230"/>
  <c r="C231"/>
  <c r="K231"/>
  <c r="H232"/>
  <c r="E233"/>
  <c r="B234"/>
  <c r="J234"/>
  <c r="G235"/>
  <c r="D236"/>
  <c r="A237"/>
  <c r="G214"/>
  <c r="D215"/>
  <c r="A216"/>
  <c r="I216"/>
  <c r="F217"/>
  <c r="C218"/>
  <c r="K218"/>
  <c r="H219"/>
  <c r="E220"/>
  <c r="B221"/>
  <c r="J221"/>
  <c r="G222"/>
  <c r="D223"/>
  <c r="A224"/>
  <c r="I224"/>
  <c r="F225"/>
  <c r="C226"/>
  <c r="K226"/>
  <c r="H227"/>
  <c r="E228"/>
  <c r="B229"/>
  <c r="J229"/>
  <c r="G230"/>
  <c r="D231"/>
  <c r="A232"/>
  <c r="I232"/>
  <c r="F233"/>
  <c r="C234"/>
  <c r="K234"/>
  <c r="H235"/>
  <c r="E236"/>
  <c r="B237"/>
  <c r="J237"/>
  <c r="G238"/>
  <c r="D239"/>
  <c r="A240"/>
  <c r="I240"/>
  <c r="F241"/>
  <c r="C242"/>
  <c r="K242"/>
  <c r="H243"/>
  <c r="E244"/>
  <c r="D214"/>
  <c r="A215"/>
  <c r="I215"/>
  <c r="F216"/>
  <c r="C217"/>
  <c r="K217"/>
  <c r="H218"/>
  <c r="E219"/>
  <c r="B220"/>
  <c r="J220"/>
  <c r="G221"/>
  <c r="D222"/>
  <c r="A223"/>
  <c r="I223"/>
  <c r="F224"/>
  <c r="C225"/>
  <c r="K225"/>
  <c r="H226"/>
  <c r="E227"/>
  <c r="B228"/>
  <c r="J228"/>
  <c r="G229"/>
  <c r="D230"/>
  <c r="A231"/>
  <c r="I231"/>
  <c r="F232"/>
  <c r="C233"/>
  <c r="K233"/>
  <c r="H234"/>
  <c r="E235"/>
  <c r="B236"/>
  <c r="J236"/>
  <c r="G237"/>
  <c r="D238"/>
  <c r="A239"/>
  <c r="I239"/>
  <c r="F240"/>
  <c r="C241"/>
  <c r="K241"/>
  <c r="H242"/>
  <c r="E243"/>
  <c r="B244"/>
  <c r="J244"/>
  <c r="J238"/>
  <c r="I241"/>
  <c r="H244"/>
  <c r="C239"/>
  <c r="B242"/>
  <c r="K244"/>
  <c r="G239"/>
  <c r="F242"/>
  <c r="F238"/>
  <c r="E241"/>
  <c r="D244"/>
  <c r="D60"/>
  <c r="E214"/>
  <c r="B215"/>
  <c r="J215"/>
  <c r="G216"/>
  <c r="D217"/>
  <c r="A218"/>
  <c r="I218"/>
  <c r="F219"/>
  <c r="C220"/>
  <c r="K220"/>
  <c r="H221"/>
  <c r="E222"/>
  <c r="B223"/>
  <c r="J223"/>
  <c r="G224"/>
  <c r="D225"/>
  <c r="A226"/>
  <c r="I226"/>
  <c r="F227"/>
  <c r="C228"/>
  <c r="K228"/>
  <c r="H229"/>
  <c r="E230"/>
  <c r="B231"/>
  <c r="J231"/>
  <c r="G232"/>
  <c r="D233"/>
  <c r="A234"/>
  <c r="I234"/>
  <c r="F235"/>
  <c r="C236"/>
  <c r="K236"/>
  <c r="H237"/>
  <c r="E238"/>
  <c r="B239"/>
  <c r="J239"/>
  <c r="G240"/>
  <c r="D241"/>
  <c r="A242"/>
  <c r="I242"/>
  <c r="F243"/>
  <c r="C244"/>
  <c r="B214"/>
  <c r="J214"/>
  <c r="G215"/>
  <c r="D216"/>
  <c r="A217"/>
  <c r="I217"/>
  <c r="F218"/>
  <c r="C219"/>
  <c r="K219"/>
  <c r="H220"/>
  <c r="E221"/>
  <c r="B222"/>
  <c r="J222"/>
  <c r="G223"/>
  <c r="D224"/>
  <c r="A225"/>
  <c r="I225"/>
  <c r="F226"/>
  <c r="C227"/>
  <c r="K227"/>
  <c r="H228"/>
  <c r="E229"/>
  <c r="B230"/>
  <c r="J230"/>
  <c r="G231"/>
  <c r="D232"/>
  <c r="A233"/>
  <c r="I233"/>
  <c r="F234"/>
  <c r="C235"/>
  <c r="K235"/>
  <c r="H236"/>
  <c r="C214"/>
  <c r="K214"/>
  <c r="H215"/>
  <c r="E216"/>
  <c r="B217"/>
  <c r="J217"/>
  <c r="G218"/>
  <c r="D219"/>
  <c r="A220"/>
  <c r="I220"/>
  <c r="F221"/>
  <c r="C222"/>
  <c r="K222"/>
  <c r="H223"/>
  <c r="E224"/>
  <c r="B225"/>
  <c r="J225"/>
  <c r="G226"/>
  <c r="D227"/>
  <c r="A228"/>
  <c r="I228"/>
  <c r="F229"/>
  <c r="C230"/>
  <c r="K230"/>
  <c r="H231"/>
  <c r="E232"/>
  <c r="B233"/>
  <c r="J233"/>
  <c r="G234"/>
  <c r="D235"/>
  <c r="A236"/>
  <c r="I236"/>
  <c r="F237"/>
  <c r="C238"/>
  <c r="K238"/>
  <c r="H239"/>
  <c r="E240"/>
  <c r="B241"/>
  <c r="J241"/>
  <c r="G242"/>
  <c r="D243"/>
  <c r="A244"/>
  <c r="I244"/>
  <c r="H214"/>
  <c r="E215"/>
  <c r="B216"/>
  <c r="J216"/>
  <c r="G217"/>
  <c r="D218"/>
  <c r="A219"/>
  <c r="I219"/>
  <c r="F220"/>
  <c r="C221"/>
  <c r="K221"/>
  <c r="H222"/>
  <c r="E223"/>
  <c r="B224"/>
  <c r="J224"/>
  <c r="G225"/>
  <c r="D226"/>
  <c r="A227"/>
  <c r="I227"/>
  <c r="F228"/>
  <c r="C229"/>
  <c r="K229"/>
  <c r="H230"/>
  <c r="E231"/>
  <c r="B232"/>
  <c r="J232"/>
  <c r="G233"/>
  <c r="D234"/>
  <c r="A235"/>
  <c r="I235"/>
  <c r="F236"/>
  <c r="C237"/>
  <c r="K237"/>
  <c r="H238"/>
  <c r="E239"/>
  <c r="B240"/>
  <c r="J240"/>
  <c r="G241"/>
  <c r="D242"/>
  <c r="A243"/>
  <c r="I243"/>
  <c r="F244"/>
  <c r="E237"/>
  <c r="D240"/>
  <c r="C243"/>
  <c r="I237"/>
  <c r="H240"/>
  <c r="G243"/>
  <c r="B238"/>
  <c r="A241"/>
  <c r="K243"/>
  <c r="K239"/>
  <c r="J242"/>
  <c r="B19"/>
  <c r="J19"/>
  <c r="G20"/>
  <c r="D21"/>
  <c r="A22"/>
  <c r="I22"/>
  <c r="F23"/>
  <c r="C24"/>
  <c r="K24"/>
  <c r="H25"/>
  <c r="E26"/>
  <c r="G19"/>
  <c r="D20"/>
  <c r="A21"/>
  <c r="I21"/>
  <c r="F22"/>
  <c r="C23"/>
  <c r="K23"/>
  <c r="H24"/>
  <c r="E25"/>
  <c r="B26"/>
  <c r="J26"/>
  <c r="G27"/>
  <c r="D28"/>
  <c r="A29"/>
  <c r="I29"/>
  <c r="F30"/>
  <c r="C31"/>
  <c r="K31"/>
  <c r="H32"/>
  <c r="E33"/>
  <c r="B34"/>
  <c r="J34"/>
  <c r="G35"/>
  <c r="D36"/>
  <c r="D19"/>
  <c r="I20"/>
  <c r="C22"/>
  <c r="H23"/>
  <c r="B25"/>
  <c r="G26"/>
  <c r="F27"/>
  <c r="F28"/>
  <c r="F29"/>
  <c r="E30"/>
  <c r="E31"/>
  <c r="E32"/>
  <c r="D33"/>
  <c r="D34"/>
  <c r="D35"/>
  <c r="C36"/>
  <c r="B37"/>
  <c r="J37"/>
  <c r="G38"/>
  <c r="D39"/>
  <c r="A40"/>
  <c r="I40"/>
  <c r="F41"/>
  <c r="C42"/>
  <c r="K42"/>
  <c r="H43"/>
  <c r="E44"/>
  <c r="B45"/>
  <c r="J45"/>
  <c r="G46"/>
  <c r="D47"/>
  <c r="A48"/>
  <c r="I48"/>
  <c r="F49"/>
  <c r="J20"/>
  <c r="H22"/>
  <c r="I24"/>
  <c r="H26"/>
  <c r="J27"/>
  <c r="C29"/>
  <c r="G30"/>
  <c r="I31"/>
  <c r="B33"/>
  <c r="E34"/>
  <c r="H35"/>
  <c r="K36"/>
  <c r="K37"/>
  <c r="J38"/>
  <c r="J39"/>
  <c r="J40"/>
  <c r="I41"/>
  <c r="I42"/>
  <c r="I43"/>
  <c r="H44"/>
  <c r="H45"/>
  <c r="H46"/>
  <c r="G47"/>
  <c r="G48"/>
  <c r="G49"/>
  <c r="D50"/>
  <c r="A51"/>
  <c r="I51"/>
  <c r="F52"/>
  <c r="C53"/>
  <c r="K53"/>
  <c r="H54"/>
  <c r="E55"/>
  <c r="B56"/>
  <c r="J56"/>
  <c r="G57"/>
  <c r="D58"/>
  <c r="A59"/>
  <c r="I59"/>
  <c r="F60"/>
  <c r="C61"/>
  <c r="K61"/>
  <c r="H62"/>
  <c r="E63"/>
  <c r="B64"/>
  <c r="J64"/>
  <c r="G65"/>
  <c r="D66"/>
  <c r="A67"/>
  <c r="I67"/>
  <c r="F68"/>
  <c r="C69"/>
  <c r="K69"/>
  <c r="H70"/>
  <c r="E71"/>
  <c r="B72"/>
  <c r="J72"/>
  <c r="G73"/>
  <c r="D74"/>
  <c r="A75"/>
  <c r="I75"/>
  <c r="F76"/>
  <c r="C77"/>
  <c r="K77"/>
  <c r="H78"/>
  <c r="E79"/>
  <c r="B80"/>
  <c r="J80"/>
  <c r="G81"/>
  <c r="D82"/>
  <c r="A83"/>
  <c r="I83"/>
  <c r="F84"/>
  <c r="C85"/>
  <c r="K85"/>
  <c r="H86"/>
  <c r="E87"/>
  <c r="B88"/>
  <c r="F20"/>
  <c r="D23"/>
  <c r="K25"/>
  <c r="I27"/>
  <c r="G29"/>
  <c r="D31"/>
  <c r="K32"/>
  <c r="H34"/>
  <c r="F36"/>
  <c r="A19"/>
  <c r="B24"/>
  <c r="I26"/>
  <c r="E28"/>
  <c r="C30"/>
  <c r="A32"/>
  <c r="G33"/>
  <c r="E35"/>
  <c r="A37"/>
  <c r="D38"/>
  <c r="G39"/>
  <c r="K40"/>
  <c r="B42"/>
  <c r="F43"/>
  <c r="J44"/>
  <c r="A46"/>
  <c r="E47"/>
  <c r="H48"/>
  <c r="J49"/>
  <c r="J50"/>
  <c r="J51"/>
  <c r="I52"/>
  <c r="I53"/>
  <c r="I54"/>
  <c r="H55"/>
  <c r="H56"/>
  <c r="H57"/>
  <c r="G58"/>
  <c r="G59"/>
  <c r="G60"/>
  <c r="F61"/>
  <c r="F62"/>
  <c r="F63"/>
  <c r="E64"/>
  <c r="E65"/>
  <c r="E66"/>
  <c r="D67"/>
  <c r="D22"/>
  <c r="B27"/>
  <c r="H30"/>
  <c r="A34"/>
  <c r="C37"/>
  <c r="I38"/>
  <c r="G40"/>
  <c r="E42"/>
  <c r="K43"/>
  <c r="I45"/>
  <c r="F47"/>
  <c r="C49"/>
  <c r="G50"/>
  <c r="K51"/>
  <c r="B53"/>
  <c r="F54"/>
  <c r="J55"/>
  <c r="A57"/>
  <c r="E58"/>
  <c r="H59"/>
  <c r="H61"/>
  <c r="J62"/>
  <c r="C64"/>
  <c r="F65"/>
  <c r="I66"/>
  <c r="A68"/>
  <c r="A69"/>
  <c r="A70"/>
  <c r="K70"/>
  <c r="K71"/>
  <c r="K72"/>
  <c r="J73"/>
  <c r="J74"/>
  <c r="J75"/>
  <c r="I76"/>
  <c r="I77"/>
  <c r="I78"/>
  <c r="H79"/>
  <c r="H80"/>
  <c r="H81"/>
  <c r="G82"/>
  <c r="G83"/>
  <c r="G84"/>
  <c r="F85"/>
  <c r="F86"/>
  <c r="F87"/>
  <c r="B20"/>
  <c r="C25"/>
  <c r="B29"/>
  <c r="G32"/>
  <c r="A36"/>
  <c r="B38"/>
  <c r="K39"/>
  <c r="H41"/>
  <c r="E43"/>
  <c r="A45"/>
  <c r="J46"/>
  <c r="F48"/>
  <c r="B50"/>
  <c r="F51"/>
  <c r="H52"/>
  <c r="A54"/>
  <c r="F19"/>
  <c r="C20"/>
  <c r="K20"/>
  <c r="H21"/>
  <c r="E22"/>
  <c r="B23"/>
  <c r="J23"/>
  <c r="G24"/>
  <c r="D25"/>
  <c r="A26"/>
  <c r="C19"/>
  <c r="K19"/>
  <c r="H20"/>
  <c r="E21"/>
  <c r="B22"/>
  <c r="J22"/>
  <c r="G23"/>
  <c r="D24"/>
  <c r="A25"/>
  <c r="I25"/>
  <c r="F26"/>
  <c r="C27"/>
  <c r="K27"/>
  <c r="H28"/>
  <c r="E29"/>
  <c r="B30"/>
  <c r="J30"/>
  <c r="G31"/>
  <c r="D32"/>
  <c r="A33"/>
  <c r="I33"/>
  <c r="F34"/>
  <c r="C35"/>
  <c r="K35"/>
  <c r="H36"/>
  <c r="A20"/>
  <c r="F21"/>
  <c r="K22"/>
  <c r="E24"/>
  <c r="J25"/>
  <c r="A27"/>
  <c r="A28"/>
  <c r="K28"/>
  <c r="K29"/>
  <c r="K30"/>
  <c r="J31"/>
  <c r="J32"/>
  <c r="J33"/>
  <c r="I34"/>
  <c r="I35"/>
  <c r="I36"/>
  <c r="F37"/>
  <c r="C38"/>
  <c r="K38"/>
  <c r="H39"/>
  <c r="E40"/>
  <c r="B41"/>
  <c r="J41"/>
  <c r="G42"/>
  <c r="D43"/>
  <c r="A44"/>
  <c r="I44"/>
  <c r="F45"/>
  <c r="C46"/>
  <c r="K46"/>
  <c r="H47"/>
  <c r="E48"/>
  <c r="B49"/>
  <c r="I19"/>
  <c r="J21"/>
  <c r="I23"/>
  <c r="G25"/>
  <c r="D27"/>
  <c r="G28"/>
  <c r="J29"/>
  <c r="B31"/>
  <c r="F32"/>
  <c r="H33"/>
  <c r="A35"/>
  <c r="E36"/>
  <c r="E37"/>
  <c r="E38"/>
  <c r="E39"/>
  <c r="D40"/>
  <c r="D41"/>
  <c r="D42"/>
  <c r="C43"/>
  <c r="C44"/>
  <c r="C45"/>
  <c r="B46"/>
  <c r="B47"/>
  <c r="B48"/>
  <c r="A49"/>
  <c r="K49"/>
  <c r="H50"/>
  <c r="E51"/>
  <c r="B52"/>
  <c r="J52"/>
  <c r="G53"/>
  <c r="D54"/>
  <c r="A55"/>
  <c r="I55"/>
  <c r="F56"/>
  <c r="C57"/>
  <c r="K57"/>
  <c r="H58"/>
  <c r="E59"/>
  <c r="B60"/>
  <c r="J60"/>
  <c r="G61"/>
  <c r="D62"/>
  <c r="A63"/>
  <c r="I63"/>
  <c r="F64"/>
  <c r="C65"/>
  <c r="K65"/>
  <c r="H66"/>
  <c r="E67"/>
  <c r="B68"/>
  <c r="J68"/>
  <c r="G69"/>
  <c r="D70"/>
  <c r="A71"/>
  <c r="I71"/>
  <c r="F72"/>
  <c r="C73"/>
  <c r="K73"/>
  <c r="H74"/>
  <c r="E75"/>
  <c r="B76"/>
  <c r="J76"/>
  <c r="G77"/>
  <c r="D78"/>
  <c r="A79"/>
  <c r="I79"/>
  <c r="F80"/>
  <c r="C81"/>
  <c r="K81"/>
  <c r="H82"/>
  <c r="E83"/>
  <c r="B84"/>
  <c r="J84"/>
  <c r="G85"/>
  <c r="D86"/>
  <c r="A87"/>
  <c r="I87"/>
  <c r="E19"/>
  <c r="K21"/>
  <c r="F24"/>
  <c r="K26"/>
  <c r="I28"/>
  <c r="D30"/>
  <c r="B32"/>
  <c r="K33"/>
  <c r="F35"/>
  <c r="E20"/>
  <c r="A23"/>
  <c r="F25"/>
  <c r="H27"/>
  <c r="D29"/>
  <c r="A31"/>
  <c r="I32"/>
  <c r="G34"/>
  <c r="B36"/>
  <c r="H37"/>
  <c r="A39"/>
  <c r="C40"/>
  <c r="G41"/>
  <c r="J42"/>
  <c r="B44"/>
  <c r="E45"/>
  <c r="I46"/>
  <c r="K47"/>
  <c r="D49"/>
  <c r="E50"/>
  <c r="D51"/>
  <c r="D52"/>
  <c r="D53"/>
  <c r="C54"/>
  <c r="C55"/>
  <c r="C56"/>
  <c r="B57"/>
  <c r="B58"/>
  <c r="B59"/>
  <c r="A60"/>
  <c r="A61"/>
  <c r="A62"/>
  <c r="K62"/>
  <c r="K63"/>
  <c r="K64"/>
  <c r="J65"/>
  <c r="J66"/>
  <c r="J67"/>
  <c r="H19"/>
  <c r="J24"/>
  <c r="J28"/>
  <c r="C32"/>
  <c r="J35"/>
  <c r="A38"/>
  <c r="I39"/>
  <c r="E41"/>
  <c r="B43"/>
  <c r="K44"/>
  <c r="F46"/>
  <c r="D48"/>
  <c r="A50"/>
  <c r="C51"/>
  <c r="G52"/>
  <c r="J53"/>
  <c r="B55"/>
  <c r="E56"/>
  <c r="I57"/>
  <c r="K58"/>
  <c r="K60"/>
  <c r="C62"/>
  <c r="G63"/>
  <c r="I64"/>
  <c r="B66"/>
  <c r="F67"/>
  <c r="G68"/>
  <c r="F69"/>
  <c r="F70"/>
  <c r="F71"/>
  <c r="E72"/>
  <c r="E73"/>
  <c r="E74"/>
  <c r="D75"/>
  <c r="D76"/>
  <c r="D77"/>
  <c r="C78"/>
  <c r="C79"/>
  <c r="C80"/>
  <c r="B81"/>
  <c r="B82"/>
  <c r="B83"/>
  <c r="A84"/>
  <c r="A85"/>
  <c r="A86"/>
  <c r="K86"/>
  <c r="G22"/>
  <c r="E27"/>
  <c r="I30"/>
  <c r="C34"/>
  <c r="D37"/>
  <c r="B39"/>
  <c r="H40"/>
  <c r="F42"/>
  <c r="D44"/>
  <c r="K45"/>
  <c r="I47"/>
  <c r="E49"/>
  <c r="I50"/>
  <c r="A52"/>
  <c r="E53"/>
  <c r="G54"/>
  <c r="K55"/>
  <c r="D57"/>
  <c r="F58"/>
  <c r="J59"/>
  <c r="I61"/>
  <c r="B63"/>
  <c r="D64"/>
  <c r="H65"/>
  <c r="K66"/>
  <c r="C68"/>
  <c r="B69"/>
  <c r="B70"/>
  <c r="B71"/>
  <c r="A72"/>
  <c r="A73"/>
  <c r="A74"/>
  <c r="K74"/>
  <c r="K75"/>
  <c r="K76"/>
  <c r="J77"/>
  <c r="J78"/>
  <c r="J79"/>
  <c r="I80"/>
  <c r="I81"/>
  <c r="I82"/>
  <c r="H83"/>
  <c r="H84"/>
  <c r="H85"/>
  <c r="G86"/>
  <c r="G87"/>
  <c r="F88"/>
  <c r="C89"/>
  <c r="K89"/>
  <c r="H90"/>
  <c r="E91"/>
  <c r="B92"/>
  <c r="J92"/>
  <c r="G93"/>
  <c r="D94"/>
  <c r="A95"/>
  <c r="I95"/>
  <c r="F96"/>
  <c r="C97"/>
  <c r="K97"/>
  <c r="H98"/>
  <c r="E99"/>
  <c r="B100"/>
  <c r="J100"/>
  <c r="G101"/>
  <c r="D102"/>
  <c r="A103"/>
  <c r="I103"/>
  <c r="F104"/>
  <c r="C105"/>
  <c r="K105"/>
  <c r="H106"/>
  <c r="E107"/>
  <c r="B108"/>
  <c r="J108"/>
  <c r="G109"/>
  <c r="D110"/>
  <c r="A111"/>
  <c r="I111"/>
  <c r="F112"/>
  <c r="C113"/>
  <c r="K113"/>
  <c r="E23"/>
  <c r="F31"/>
  <c r="G37"/>
  <c r="A41"/>
  <c r="F44"/>
  <c r="J47"/>
  <c r="K50"/>
  <c r="F53"/>
  <c r="A56"/>
  <c r="I58"/>
  <c r="D61"/>
  <c r="J63"/>
  <c r="F66"/>
  <c r="I68"/>
  <c r="I70"/>
  <c r="H72"/>
  <c r="G74"/>
  <c r="G76"/>
  <c r="F78"/>
  <c r="E80"/>
  <c r="E82"/>
  <c r="D84"/>
  <c r="C86"/>
  <c r="K87"/>
  <c r="A89"/>
  <c r="A90"/>
  <c r="K90"/>
  <c r="K91"/>
  <c r="K92"/>
  <c r="J93"/>
  <c r="J94"/>
  <c r="J95"/>
  <c r="I96"/>
  <c r="I97"/>
  <c r="I98"/>
  <c r="H99"/>
  <c r="H100"/>
  <c r="H101"/>
  <c r="G102"/>
  <c r="G103"/>
  <c r="G104"/>
  <c r="F105"/>
  <c r="F106"/>
  <c r="F107"/>
  <c r="E108"/>
  <c r="E109"/>
  <c r="E110"/>
  <c r="D111"/>
  <c r="D112"/>
  <c r="D113"/>
  <c r="C114"/>
  <c r="K114"/>
  <c r="H115"/>
  <c r="E116"/>
  <c r="B117"/>
  <c r="J117"/>
  <c r="G118"/>
  <c r="D119"/>
  <c r="A120"/>
  <c r="I120"/>
  <c r="F121"/>
  <c r="C122"/>
  <c r="K122"/>
  <c r="H123"/>
  <c r="E124"/>
  <c r="B125"/>
  <c r="J125"/>
  <c r="G126"/>
  <c r="D127"/>
  <c r="A128"/>
  <c r="I128"/>
  <c r="F129"/>
  <c r="C130"/>
  <c r="K130"/>
  <c r="H131"/>
  <c r="A109"/>
  <c r="F110"/>
  <c r="E112"/>
  <c r="D114"/>
  <c r="I115"/>
  <c r="C117"/>
  <c r="H118"/>
  <c r="F120"/>
  <c r="D122"/>
  <c r="I123"/>
  <c r="C125"/>
  <c r="H126"/>
  <c r="F128"/>
  <c r="K129"/>
  <c r="E131"/>
  <c r="B21"/>
  <c r="H29"/>
  <c r="G36"/>
  <c r="B40"/>
  <c r="G43"/>
  <c r="A47"/>
  <c r="C50"/>
  <c r="K52"/>
  <c r="F55"/>
  <c r="A58"/>
  <c r="H60"/>
  <c r="C63"/>
  <c r="I65"/>
  <c r="D68"/>
  <c r="C71"/>
  <c r="B75"/>
  <c r="K78"/>
  <c r="J82"/>
  <c r="I86"/>
  <c r="D89"/>
  <c r="C91"/>
  <c r="B93"/>
  <c r="B95"/>
  <c r="A97"/>
  <c r="K98"/>
  <c r="K100"/>
  <c r="J102"/>
  <c r="I104"/>
  <c r="I106"/>
  <c r="H108"/>
  <c r="G110"/>
  <c r="G112"/>
  <c r="E114"/>
  <c r="J115"/>
  <c r="D117"/>
  <c r="I118"/>
  <c r="C120"/>
  <c r="H121"/>
  <c r="B123"/>
  <c r="G124"/>
  <c r="A126"/>
  <c r="J127"/>
  <c r="D129"/>
  <c r="B131"/>
  <c r="F33"/>
  <c r="A42"/>
  <c r="K48"/>
  <c r="G55"/>
  <c r="I60"/>
  <c r="C67"/>
  <c r="D72"/>
  <c r="C76"/>
  <c r="A80"/>
  <c r="A82"/>
  <c r="K83"/>
  <c r="J85"/>
  <c r="J87"/>
  <c r="K88"/>
  <c r="J89"/>
  <c r="J90"/>
  <c r="J91"/>
  <c r="I92"/>
  <c r="I93"/>
  <c r="I94"/>
  <c r="H95"/>
  <c r="H96"/>
  <c r="H97"/>
  <c r="G98"/>
  <c r="G99"/>
  <c r="G100"/>
  <c r="F101"/>
  <c r="F102"/>
  <c r="F103"/>
  <c r="E104"/>
  <c r="E105"/>
  <c r="E106"/>
  <c r="D107"/>
  <c r="D108"/>
  <c r="C28"/>
  <c r="B35"/>
  <c r="F39"/>
  <c r="A43"/>
  <c r="E46"/>
  <c r="I49"/>
  <c r="E52"/>
  <c r="K54"/>
  <c r="F57"/>
  <c r="C60"/>
  <c r="I62"/>
  <c r="D65"/>
  <c r="K67"/>
  <c r="J69"/>
  <c r="J71"/>
  <c r="I73"/>
  <c r="H75"/>
  <c r="H77"/>
  <c r="G79"/>
  <c r="F81"/>
  <c r="F83"/>
  <c r="G56"/>
  <c r="C59"/>
  <c r="E62"/>
  <c r="A65"/>
  <c r="G67"/>
  <c r="H69"/>
  <c r="G71"/>
  <c r="F73"/>
  <c r="F75"/>
  <c r="E77"/>
  <c r="D79"/>
  <c r="D81"/>
  <c r="C83"/>
  <c r="B85"/>
  <c r="B87"/>
  <c r="J88"/>
  <c r="D90"/>
  <c r="I91"/>
  <c r="C93"/>
  <c r="H94"/>
  <c r="B96"/>
  <c r="G97"/>
  <c r="A99"/>
  <c r="F100"/>
  <c r="K101"/>
  <c r="E103"/>
  <c r="J104"/>
  <c r="D106"/>
  <c r="I107"/>
  <c r="C109"/>
  <c r="H110"/>
  <c r="B112"/>
  <c r="G113"/>
  <c r="B28"/>
  <c r="C39"/>
  <c r="D46"/>
  <c r="C52"/>
  <c r="E57"/>
  <c r="G62"/>
  <c r="H67"/>
  <c r="H71"/>
  <c r="G75"/>
  <c r="F79"/>
  <c r="D83"/>
  <c r="C87"/>
  <c r="F89"/>
  <c r="F91"/>
  <c r="E93"/>
  <c r="D95"/>
  <c r="D97"/>
  <c r="C99"/>
  <c r="B101"/>
  <c r="B103"/>
  <c r="A105"/>
  <c r="K106"/>
  <c r="K108"/>
  <c r="J110"/>
  <c r="I112"/>
  <c r="G114"/>
  <c r="A116"/>
  <c r="F117"/>
  <c r="K118"/>
  <c r="E120"/>
  <c r="J121"/>
  <c r="D123"/>
  <c r="I124"/>
  <c r="C126"/>
  <c r="H127"/>
  <c r="B129"/>
  <c r="G130"/>
  <c r="G108"/>
  <c r="F111"/>
  <c r="A115"/>
  <c r="K117"/>
  <c r="C121"/>
  <c r="F124"/>
  <c r="I127"/>
  <c r="H130"/>
  <c r="C26"/>
  <c r="F38"/>
  <c r="D45"/>
  <c r="G51"/>
  <c r="I56"/>
  <c r="J61"/>
  <c r="B67"/>
  <c r="B73"/>
  <c r="K80"/>
  <c r="D88"/>
  <c r="C92"/>
  <c r="A96"/>
  <c r="K99"/>
  <c r="J103"/>
  <c r="H107"/>
  <c r="G111"/>
  <c r="B115"/>
  <c r="A118"/>
  <c r="K120"/>
  <c r="J123"/>
  <c r="I126"/>
  <c r="A130"/>
  <c r="H38"/>
  <c r="H51"/>
  <c r="H64"/>
  <c r="C74"/>
  <c r="A81"/>
  <c r="K84"/>
  <c r="E88"/>
  <c r="E90"/>
  <c r="D92"/>
  <c r="C94"/>
  <c r="C96"/>
  <c r="B98"/>
  <c r="A100"/>
  <c r="A102"/>
  <c r="K103"/>
  <c r="J105"/>
  <c r="J107"/>
  <c r="H31"/>
  <c r="C41"/>
  <c r="C48"/>
  <c r="H53"/>
  <c r="J58"/>
  <c r="A64"/>
  <c r="K68"/>
  <c r="I72"/>
  <c r="H76"/>
  <c r="G80"/>
  <c r="E84"/>
  <c r="E86"/>
  <c r="C88"/>
  <c r="B89"/>
  <c r="B90"/>
  <c r="B91"/>
  <c r="A92"/>
  <c r="A93"/>
  <c r="A94"/>
  <c r="K94"/>
  <c r="K95"/>
  <c r="K96"/>
  <c r="J97"/>
  <c r="J98"/>
  <c r="J99"/>
  <c r="I100"/>
  <c r="I101"/>
  <c r="I102"/>
  <c r="H103"/>
  <c r="H104"/>
  <c r="H105"/>
  <c r="G106"/>
  <c r="G107"/>
  <c r="A110"/>
  <c r="K111"/>
  <c r="J113"/>
  <c r="E115"/>
  <c r="J116"/>
  <c r="D118"/>
  <c r="E119"/>
  <c r="J120"/>
  <c r="K121"/>
  <c r="E123"/>
  <c r="J124"/>
  <c r="D126"/>
  <c r="E127"/>
  <c r="J128"/>
  <c r="D130"/>
  <c r="I131"/>
  <c r="D69"/>
  <c r="B74"/>
  <c r="A78"/>
  <c r="J81"/>
  <c r="I85"/>
  <c r="I88"/>
  <c r="I90"/>
  <c r="H92"/>
  <c r="G94"/>
  <c r="G96"/>
  <c r="F98"/>
  <c r="E100"/>
  <c r="E102"/>
  <c r="D104"/>
  <c r="C106"/>
  <c r="C108"/>
  <c r="B110"/>
  <c r="A112"/>
  <c r="A114"/>
  <c r="F115"/>
  <c r="K116"/>
  <c r="E118"/>
  <c r="J119"/>
  <c r="D121"/>
  <c r="I122"/>
  <c r="C124"/>
  <c r="H125"/>
  <c r="B127"/>
  <c r="C128"/>
  <c r="H129"/>
  <c r="I130"/>
  <c r="A30"/>
  <c r="F40"/>
  <c r="C47"/>
  <c r="A53"/>
  <c r="K56"/>
  <c r="B62"/>
  <c r="A66"/>
  <c r="E70"/>
  <c r="D73"/>
  <c r="B77"/>
  <c r="I108"/>
  <c r="B113"/>
  <c r="D116"/>
  <c r="C119"/>
  <c r="B122"/>
  <c r="A125"/>
  <c r="K127"/>
  <c r="J130"/>
  <c r="K115"/>
  <c r="C123"/>
  <c r="I109"/>
  <c r="H113"/>
  <c r="H116"/>
  <c r="G119"/>
  <c r="F122"/>
  <c r="E125"/>
  <c r="D128"/>
  <c r="C131"/>
  <c r="I121"/>
  <c r="A129"/>
  <c r="C110"/>
  <c r="B114"/>
  <c r="A117"/>
  <c r="K119"/>
  <c r="J122"/>
  <c r="I125"/>
  <c r="H128"/>
  <c r="G131"/>
  <c r="E117"/>
  <c r="H124"/>
  <c r="C132"/>
  <c r="K132"/>
  <c r="H133"/>
  <c r="E134"/>
  <c r="B135"/>
  <c r="J135"/>
  <c r="G136"/>
  <c r="D137"/>
  <c r="A138"/>
  <c r="I138"/>
  <c r="F139"/>
  <c r="C140"/>
  <c r="K140"/>
  <c r="H141"/>
  <c r="E142"/>
  <c r="B143"/>
  <c r="J143"/>
  <c r="G144"/>
  <c r="D145"/>
  <c r="A146"/>
  <c r="I146"/>
  <c r="F147"/>
  <c r="C148"/>
  <c r="K148"/>
  <c r="H149"/>
  <c r="E150"/>
  <c r="B151"/>
  <c r="J151"/>
  <c r="G152"/>
  <c r="D153"/>
  <c r="A154"/>
  <c r="I154"/>
  <c r="F155"/>
  <c r="C156"/>
  <c r="K156"/>
  <c r="H157"/>
  <c r="E158"/>
  <c r="B159"/>
  <c r="J159"/>
  <c r="G160"/>
  <c r="D161"/>
  <c r="A162"/>
  <c r="I162"/>
  <c r="H132"/>
  <c r="E133"/>
  <c r="B134"/>
  <c r="J134"/>
  <c r="G135"/>
  <c r="D136"/>
  <c r="A137"/>
  <c r="I137"/>
  <c r="F138"/>
  <c r="C139"/>
  <c r="K139"/>
  <c r="H140"/>
  <c r="E141"/>
  <c r="B142"/>
  <c r="J142"/>
  <c r="G143"/>
  <c r="D144"/>
  <c r="A145"/>
  <c r="I145"/>
  <c r="F146"/>
  <c r="C147"/>
  <c r="K147"/>
  <c r="H148"/>
  <c r="E149"/>
  <c r="B150"/>
  <c r="J150"/>
  <c r="G151"/>
  <c r="D152"/>
  <c r="A153"/>
  <c r="I153"/>
  <c r="F154"/>
  <c r="C155"/>
  <c r="K155"/>
  <c r="H156"/>
  <c r="E157"/>
  <c r="B158"/>
  <c r="J158"/>
  <c r="G159"/>
  <c r="D160"/>
  <c r="A161"/>
  <c r="I161"/>
  <c r="A132"/>
  <c r="I132"/>
  <c r="F133"/>
  <c r="C134"/>
  <c r="K134"/>
  <c r="H135"/>
  <c r="E136"/>
  <c r="B137"/>
  <c r="J137"/>
  <c r="G138"/>
  <c r="D139"/>
  <c r="A140"/>
  <c r="I140"/>
  <c r="F141"/>
  <c r="C142"/>
  <c r="K142"/>
  <c r="H143"/>
  <c r="E144"/>
  <c r="B145"/>
  <c r="J145"/>
  <c r="G146"/>
  <c r="D147"/>
  <c r="A148"/>
  <c r="I148"/>
  <c r="F149"/>
  <c r="C150"/>
  <c r="K150"/>
  <c r="H151"/>
  <c r="E152"/>
  <c r="B153"/>
  <c r="J153"/>
  <c r="G154"/>
  <c r="D155"/>
  <c r="A156"/>
  <c r="I156"/>
  <c r="F157"/>
  <c r="C158"/>
  <c r="K158"/>
  <c r="H159"/>
  <c r="E160"/>
  <c r="J132"/>
  <c r="I135"/>
  <c r="H138"/>
  <c r="G141"/>
  <c r="F144"/>
  <c r="E147"/>
  <c r="D150"/>
  <c r="C153"/>
  <c r="B156"/>
  <c r="A159"/>
  <c r="F161"/>
  <c r="H162"/>
  <c r="F163"/>
  <c r="C164"/>
  <c r="K164"/>
  <c r="H165"/>
  <c r="E166"/>
  <c r="B167"/>
  <c r="J167"/>
  <c r="G168"/>
  <c r="D169"/>
  <c r="A170"/>
  <c r="I170"/>
  <c r="F171"/>
  <c r="C172"/>
  <c r="K172"/>
  <c r="H173"/>
  <c r="E174"/>
  <c r="B175"/>
  <c r="J175"/>
  <c r="G176"/>
  <c r="D177"/>
  <c r="A178"/>
  <c r="I178"/>
  <c r="F179"/>
  <c r="C180"/>
  <c r="K180"/>
  <c r="H181"/>
  <c r="E182"/>
  <c r="B183"/>
  <c r="H134"/>
  <c r="G137"/>
  <c r="F140"/>
  <c r="E143"/>
  <c r="D146"/>
  <c r="C149"/>
  <c r="B152"/>
  <c r="A155"/>
  <c r="K157"/>
  <c r="J160"/>
  <c r="D162"/>
  <c r="C163"/>
  <c r="K163"/>
  <c r="H164"/>
  <c r="E165"/>
  <c r="B166"/>
  <c r="J166"/>
  <c r="G167"/>
  <c r="D168"/>
  <c r="A169"/>
  <c r="I169"/>
  <c r="F170"/>
  <c r="C171"/>
  <c r="K171"/>
  <c r="H172"/>
  <c r="E173"/>
  <c r="B174"/>
  <c r="J174"/>
  <c r="G175"/>
  <c r="D176"/>
  <c r="A177"/>
  <c r="I177"/>
  <c r="F178"/>
  <c r="C179"/>
  <c r="K179"/>
  <c r="H180"/>
  <c r="E181"/>
  <c r="B182"/>
  <c r="J182"/>
  <c r="G183"/>
  <c r="D184"/>
  <c r="A185"/>
  <c r="B132"/>
  <c r="A135"/>
  <c r="K137"/>
  <c r="J140"/>
  <c r="I143"/>
  <c r="H146"/>
  <c r="G149"/>
  <c r="F152"/>
  <c r="E155"/>
  <c r="D158"/>
  <c r="B161"/>
  <c r="F162"/>
  <c r="D163"/>
  <c r="A164"/>
  <c r="I164"/>
  <c r="F165"/>
  <c r="C166"/>
  <c r="K166"/>
  <c r="H167"/>
  <c r="E168"/>
  <c r="B169"/>
  <c r="J169"/>
  <c r="G170"/>
  <c r="D171"/>
  <c r="A172"/>
  <c r="I172"/>
  <c r="F173"/>
  <c r="C174"/>
  <c r="K174"/>
  <c r="H175"/>
  <c r="E176"/>
  <c r="B177"/>
  <c r="J177"/>
  <c r="G178"/>
  <c r="D179"/>
  <c r="A180"/>
  <c r="I180"/>
  <c r="F181"/>
  <c r="C182"/>
  <c r="K182"/>
  <c r="C141"/>
  <c r="J152"/>
  <c r="G162"/>
  <c r="G165"/>
  <c r="F168"/>
  <c r="E171"/>
  <c r="D174"/>
  <c r="C177"/>
  <c r="B180"/>
  <c r="A183"/>
  <c r="B184"/>
  <c r="B185"/>
  <c r="K185"/>
  <c r="H186"/>
  <c r="E187"/>
  <c r="B188"/>
  <c r="J188"/>
  <c r="G189"/>
  <c r="D190"/>
  <c r="A191"/>
  <c r="I191"/>
  <c r="F192"/>
  <c r="C193"/>
  <c r="K193"/>
  <c r="H194"/>
  <c r="E195"/>
  <c r="B196"/>
  <c r="J196"/>
  <c r="G197"/>
  <c r="D55"/>
  <c r="J57"/>
  <c r="B61"/>
  <c r="H63"/>
  <c r="C66"/>
  <c r="H68"/>
  <c r="G70"/>
  <c r="G72"/>
  <c r="F74"/>
  <c r="E76"/>
  <c r="E78"/>
  <c r="D80"/>
  <c r="C82"/>
  <c r="C84"/>
  <c r="B86"/>
  <c r="A88"/>
  <c r="G89"/>
  <c r="A91"/>
  <c r="F92"/>
  <c r="K93"/>
  <c r="E95"/>
  <c r="J96"/>
  <c r="D98"/>
  <c r="I99"/>
  <c r="C101"/>
  <c r="H102"/>
  <c r="B104"/>
  <c r="G105"/>
  <c r="A107"/>
  <c r="F108"/>
  <c r="K109"/>
  <c r="E111"/>
  <c r="J112"/>
  <c r="K34"/>
  <c r="H42"/>
  <c r="H49"/>
  <c r="J54"/>
  <c r="K59"/>
  <c r="B65"/>
  <c r="I69"/>
  <c r="H73"/>
  <c r="F77"/>
  <c r="E81"/>
  <c r="D85"/>
  <c r="G88"/>
  <c r="F90"/>
  <c r="E92"/>
  <c r="E94"/>
  <c r="D96"/>
  <c r="C98"/>
  <c r="C100"/>
  <c r="B102"/>
  <c r="A104"/>
  <c r="A106"/>
  <c r="K107"/>
  <c r="J109"/>
  <c r="J111"/>
  <c r="I113"/>
  <c r="D115"/>
  <c r="I116"/>
  <c r="C118"/>
  <c r="H119"/>
  <c r="B121"/>
  <c r="G122"/>
  <c r="A124"/>
  <c r="F125"/>
  <c r="K126"/>
  <c r="E128"/>
  <c r="J129"/>
  <c r="D131"/>
  <c r="F109"/>
  <c r="E113"/>
  <c r="F116"/>
  <c r="I119"/>
  <c r="A123"/>
  <c r="K125"/>
  <c r="C129"/>
  <c r="C33"/>
  <c r="K41"/>
  <c r="J48"/>
  <c r="B54"/>
  <c r="D59"/>
  <c r="G64"/>
  <c r="C70"/>
  <c r="A77"/>
  <c r="I84"/>
  <c r="C90"/>
  <c r="B94"/>
  <c r="A98"/>
  <c r="J101"/>
  <c r="I105"/>
  <c r="H109"/>
  <c r="F113"/>
  <c r="G116"/>
  <c r="F119"/>
  <c r="E122"/>
  <c r="D125"/>
  <c r="G128"/>
  <c r="J131"/>
  <c r="D26"/>
  <c r="G45"/>
  <c r="C58"/>
  <c r="E69"/>
  <c r="B78"/>
  <c r="K82"/>
  <c r="J86"/>
  <c r="E89"/>
  <c r="D91"/>
  <c r="D93"/>
  <c r="C95"/>
  <c r="B97"/>
  <c r="B99"/>
  <c r="A101"/>
  <c r="K102"/>
  <c r="K104"/>
  <c r="J106"/>
  <c r="D109"/>
  <c r="A24"/>
  <c r="I37"/>
  <c r="G44"/>
  <c r="B51"/>
  <c r="D56"/>
  <c r="E61"/>
  <c r="G66"/>
  <c r="J70"/>
  <c r="I74"/>
  <c r="G78"/>
  <c r="F82"/>
  <c r="E85"/>
  <c r="D87"/>
  <c r="H88"/>
  <c r="H89"/>
  <c r="G90"/>
  <c r="G91"/>
  <c r="G92"/>
  <c r="F93"/>
  <c r="F94"/>
  <c r="F95"/>
  <c r="E96"/>
  <c r="E97"/>
  <c r="E98"/>
  <c r="D99"/>
  <c r="D100"/>
  <c r="D101"/>
  <c r="C102"/>
  <c r="C103"/>
  <c r="C104"/>
  <c r="B105"/>
  <c r="B106"/>
  <c r="B107"/>
  <c r="A108"/>
  <c r="K110"/>
  <c r="K112"/>
  <c r="H114"/>
  <c r="B116"/>
  <c r="G117"/>
  <c r="A119"/>
  <c r="B120"/>
  <c r="G121"/>
  <c r="H122"/>
  <c r="B124"/>
  <c r="G125"/>
  <c r="A127"/>
  <c r="B128"/>
  <c r="G129"/>
  <c r="A131"/>
  <c r="C72"/>
  <c r="A76"/>
  <c r="K79"/>
  <c r="J83"/>
  <c r="H87"/>
  <c r="I89"/>
  <c r="H91"/>
  <c r="H93"/>
  <c r="G95"/>
  <c r="F97"/>
  <c r="F99"/>
  <c r="E101"/>
  <c r="D103"/>
  <c r="D105"/>
  <c r="C107"/>
  <c r="B109"/>
  <c r="B111"/>
  <c r="A113"/>
  <c r="I114"/>
  <c r="C116"/>
  <c r="H117"/>
  <c r="B119"/>
  <c r="G120"/>
  <c r="A122"/>
  <c r="F123"/>
  <c r="K124"/>
  <c r="E126"/>
  <c r="F127"/>
  <c r="K128"/>
  <c r="E130"/>
  <c r="F131"/>
  <c r="C21"/>
  <c r="J36"/>
  <c r="J43"/>
  <c r="F50"/>
  <c r="E54"/>
  <c r="F59"/>
  <c r="D63"/>
  <c r="E68"/>
  <c r="D71"/>
  <c r="C75"/>
  <c r="B79"/>
  <c r="C111"/>
  <c r="J114"/>
  <c r="I117"/>
  <c r="H120"/>
  <c r="G123"/>
  <c r="F126"/>
  <c r="E129"/>
  <c r="H112"/>
  <c r="J118"/>
  <c r="G127"/>
  <c r="H111"/>
  <c r="C115"/>
  <c r="B118"/>
  <c r="A121"/>
  <c r="K123"/>
  <c r="J126"/>
  <c r="I129"/>
  <c r="F114"/>
  <c r="B126"/>
  <c r="K131"/>
  <c r="C112"/>
  <c r="G115"/>
  <c r="F118"/>
  <c r="E121"/>
  <c r="D124"/>
  <c r="C127"/>
  <c r="B130"/>
  <c r="I110"/>
  <c r="D120"/>
  <c r="F130"/>
  <c r="G132"/>
  <c r="D133"/>
  <c r="A134"/>
  <c r="I134"/>
  <c r="F135"/>
  <c r="C136"/>
  <c r="K136"/>
  <c r="H137"/>
  <c r="E138"/>
  <c r="B139"/>
  <c r="J139"/>
  <c r="G140"/>
  <c r="D141"/>
  <c r="A142"/>
  <c r="I142"/>
  <c r="F143"/>
  <c r="C144"/>
  <c r="K144"/>
  <c r="H145"/>
  <c r="E146"/>
  <c r="B147"/>
  <c r="J147"/>
  <c r="G148"/>
  <c r="D149"/>
  <c r="A150"/>
  <c r="I150"/>
  <c r="F151"/>
  <c r="C152"/>
  <c r="K152"/>
  <c r="H153"/>
  <c r="E154"/>
  <c r="B155"/>
  <c r="J155"/>
  <c r="G156"/>
  <c r="D157"/>
  <c r="A158"/>
  <c r="I158"/>
  <c r="F159"/>
  <c r="C160"/>
  <c r="K160"/>
  <c r="H161"/>
  <c r="E162"/>
  <c r="D132"/>
  <c r="A133"/>
  <c r="I133"/>
  <c r="F134"/>
  <c r="C135"/>
  <c r="K135"/>
  <c r="H136"/>
  <c r="E137"/>
  <c r="B138"/>
  <c r="J138"/>
  <c r="G139"/>
  <c r="D140"/>
  <c r="A141"/>
  <c r="I141"/>
  <c r="F142"/>
  <c r="C143"/>
  <c r="K143"/>
  <c r="H144"/>
  <c r="E145"/>
  <c r="B146"/>
  <c r="J146"/>
  <c r="G147"/>
  <c r="D148"/>
  <c r="A149"/>
  <c r="I149"/>
  <c r="F150"/>
  <c r="C151"/>
  <c r="K151"/>
  <c r="H152"/>
  <c r="E153"/>
  <c r="B154"/>
  <c r="J154"/>
  <c r="G155"/>
  <c r="D156"/>
  <c r="A157"/>
  <c r="I157"/>
  <c r="F158"/>
  <c r="C159"/>
  <c r="K159"/>
  <c r="H160"/>
  <c r="E161"/>
  <c r="B162"/>
  <c r="E132"/>
  <c r="B133"/>
  <c r="J133"/>
  <c r="G134"/>
  <c r="D135"/>
  <c r="A136"/>
  <c r="I136"/>
  <c r="F137"/>
  <c r="C138"/>
  <c r="K138"/>
  <c r="H139"/>
  <c r="E140"/>
  <c r="B141"/>
  <c r="J141"/>
  <c r="G142"/>
  <c r="D143"/>
  <c r="A144"/>
  <c r="I144"/>
  <c r="F145"/>
  <c r="C146"/>
  <c r="K146"/>
  <c r="H147"/>
  <c r="E148"/>
  <c r="B149"/>
  <c r="J149"/>
  <c r="G150"/>
  <c r="D151"/>
  <c r="A152"/>
  <c r="I152"/>
  <c r="F153"/>
  <c r="C154"/>
  <c r="K154"/>
  <c r="H155"/>
  <c r="E156"/>
  <c r="B157"/>
  <c r="J157"/>
  <c r="G158"/>
  <c r="D159"/>
  <c r="A160"/>
  <c r="I160"/>
  <c r="D134"/>
  <c r="C137"/>
  <c r="B140"/>
  <c r="A143"/>
  <c r="K145"/>
  <c r="J148"/>
  <c r="I151"/>
  <c r="H154"/>
  <c r="G157"/>
  <c r="F160"/>
  <c r="C162"/>
  <c r="B163"/>
  <c r="J163"/>
  <c r="G164"/>
  <c r="D165"/>
  <c r="A166"/>
  <c r="I166"/>
  <c r="F167"/>
  <c r="C168"/>
  <c r="K168"/>
  <c r="H169"/>
  <c r="E170"/>
  <c r="B171"/>
  <c r="J171"/>
  <c r="G172"/>
  <c r="D173"/>
  <c r="A174"/>
  <c r="I174"/>
  <c r="F175"/>
  <c r="C176"/>
  <c r="K176"/>
  <c r="H177"/>
  <c r="E178"/>
  <c r="B179"/>
  <c r="J179"/>
  <c r="G180"/>
  <c r="D181"/>
  <c r="A182"/>
  <c r="I182"/>
  <c r="C133"/>
  <c r="B136"/>
  <c r="A139"/>
  <c r="K141"/>
  <c r="J144"/>
  <c r="I147"/>
  <c r="H150"/>
  <c r="G153"/>
  <c r="F156"/>
  <c r="E159"/>
  <c r="G161"/>
  <c r="J162"/>
  <c r="G163"/>
  <c r="D164"/>
  <c r="A165"/>
  <c r="I165"/>
  <c r="F166"/>
  <c r="C167"/>
  <c r="K167"/>
  <c r="H168"/>
  <c r="E169"/>
  <c r="B170"/>
  <c r="J170"/>
  <c r="G171"/>
  <c r="D172"/>
  <c r="A173"/>
  <c r="I173"/>
  <c r="F174"/>
  <c r="C175"/>
  <c r="K175"/>
  <c r="H176"/>
  <c r="E177"/>
  <c r="B178"/>
  <c r="J178"/>
  <c r="G179"/>
  <c r="D180"/>
  <c r="A181"/>
  <c r="I181"/>
  <c r="F182"/>
  <c r="C183"/>
  <c r="K183"/>
  <c r="H184"/>
  <c r="E185"/>
  <c r="G133"/>
  <c r="F136"/>
  <c r="E139"/>
  <c r="D142"/>
  <c r="C145"/>
  <c r="B148"/>
  <c r="A151"/>
  <c r="K153"/>
  <c r="J156"/>
  <c r="I159"/>
  <c r="J161"/>
  <c r="K162"/>
  <c r="H163"/>
  <c r="E164"/>
  <c r="B165"/>
  <c r="J165"/>
  <c r="G166"/>
  <c r="D167"/>
  <c r="A168"/>
  <c r="I168"/>
  <c r="F169"/>
  <c r="C170"/>
  <c r="K170"/>
  <c r="H171"/>
  <c r="E172"/>
  <c r="B173"/>
  <c r="J173"/>
  <c r="G174"/>
  <c r="D175"/>
  <c r="A176"/>
  <c r="I176"/>
  <c r="F177"/>
  <c r="C178"/>
  <c r="K178"/>
  <c r="H179"/>
  <c r="E180"/>
  <c r="B181"/>
  <c r="J181"/>
  <c r="G182"/>
  <c r="E135"/>
  <c r="A147"/>
  <c r="H158"/>
  <c r="B164"/>
  <c r="A167"/>
  <c r="K169"/>
  <c r="J172"/>
  <c r="I175"/>
  <c r="H178"/>
  <c r="G181"/>
  <c r="H183"/>
  <c r="G184"/>
  <c r="G185"/>
  <c r="D186"/>
  <c r="A187"/>
  <c r="I187"/>
  <c r="F188"/>
  <c r="C189"/>
  <c r="K189"/>
  <c r="H190"/>
  <c r="E191"/>
  <c r="B192"/>
  <c r="J192"/>
  <c r="G193"/>
  <c r="D194"/>
  <c r="A195"/>
  <c r="I195"/>
  <c r="F196"/>
  <c r="C197"/>
  <c r="D198"/>
  <c r="A199"/>
  <c r="I199"/>
  <c r="F200"/>
  <c r="C201"/>
  <c r="K201"/>
  <c r="H202"/>
  <c r="E203"/>
  <c r="B204"/>
  <c r="J204"/>
  <c r="J136"/>
  <c r="F148"/>
  <c r="B160"/>
  <c r="F164"/>
  <c r="E167"/>
  <c r="D170"/>
  <c r="C173"/>
  <c r="B176"/>
  <c r="A179"/>
  <c r="K181"/>
  <c r="I183"/>
  <c r="I184"/>
  <c r="H185"/>
  <c r="E186"/>
  <c r="B187"/>
  <c r="J187"/>
  <c r="G188"/>
  <c r="D189"/>
  <c r="A190"/>
  <c r="I190"/>
  <c r="F191"/>
  <c r="C192"/>
  <c r="K192"/>
  <c r="H193"/>
  <c r="E194"/>
  <c r="B195"/>
  <c r="J195"/>
  <c r="G196"/>
  <c r="D197"/>
  <c r="A198"/>
  <c r="I198"/>
  <c r="F199"/>
  <c r="C200"/>
  <c r="K200"/>
  <c r="H201"/>
  <c r="E202"/>
  <c r="B203"/>
  <c r="J203"/>
  <c r="G204"/>
  <c r="D205"/>
  <c r="D138"/>
  <c r="K149"/>
  <c r="C161"/>
  <c r="J164"/>
  <c r="I167"/>
  <c r="H170"/>
  <c r="G173"/>
  <c r="F176"/>
  <c r="E179"/>
  <c r="D182"/>
  <c r="J183"/>
  <c r="J184"/>
  <c r="I185"/>
  <c r="F186"/>
  <c r="C187"/>
  <c r="K187"/>
  <c r="H188"/>
  <c r="E189"/>
  <c r="B190"/>
  <c r="J190"/>
  <c r="G191"/>
  <c r="D192"/>
  <c r="A193"/>
  <c r="I193"/>
  <c r="F194"/>
  <c r="C195"/>
  <c r="K195"/>
  <c r="H196"/>
  <c r="E197"/>
  <c r="B198"/>
  <c r="J198"/>
  <c r="G199"/>
  <c r="D200"/>
  <c r="A201"/>
  <c r="I201"/>
  <c r="F202"/>
  <c r="C203"/>
  <c r="K203"/>
  <c r="H204"/>
  <c r="E205"/>
  <c r="B206"/>
  <c r="J206"/>
  <c r="G145"/>
  <c r="G169"/>
  <c r="C181"/>
  <c r="C186"/>
  <c r="B189"/>
  <c r="A192"/>
  <c r="K194"/>
  <c r="J197"/>
  <c r="I200"/>
  <c r="H203"/>
  <c r="J205"/>
  <c r="I206"/>
  <c r="H207"/>
  <c r="E208"/>
  <c r="B209"/>
  <c r="J209"/>
  <c r="G210"/>
  <c r="D211"/>
  <c r="A212"/>
  <c r="I212"/>
  <c r="F213"/>
  <c r="E151"/>
  <c r="A171"/>
  <c r="H182"/>
  <c r="G186"/>
  <c r="F189"/>
  <c r="E192"/>
  <c r="D195"/>
  <c r="C198"/>
  <c r="B201"/>
  <c r="A204"/>
  <c r="K205"/>
  <c r="K206"/>
  <c r="I207"/>
  <c r="F208"/>
  <c r="C209"/>
  <c r="K209"/>
  <c r="H210"/>
  <c r="E211"/>
  <c r="B212"/>
  <c r="J212"/>
  <c r="G213"/>
  <c r="K133"/>
  <c r="H166"/>
  <c r="D178"/>
  <c r="F185"/>
  <c r="E188"/>
  <c r="D191"/>
  <c r="C194"/>
  <c r="B197"/>
  <c r="A200"/>
  <c r="K202"/>
  <c r="G205"/>
  <c r="G206"/>
  <c r="F207"/>
  <c r="C208"/>
  <c r="K208"/>
  <c r="H209"/>
  <c r="E210"/>
  <c r="B211"/>
  <c r="J211"/>
  <c r="G212"/>
  <c r="D213"/>
  <c r="I139"/>
  <c r="B168"/>
  <c r="I179"/>
  <c r="J185"/>
  <c r="I188"/>
  <c r="H191"/>
  <c r="G194"/>
  <c r="F197"/>
  <c r="E200"/>
  <c r="D203"/>
  <c r="H205"/>
  <c r="H206"/>
  <c r="G207"/>
  <c r="D208"/>
  <c r="A209"/>
  <c r="I209"/>
  <c r="F210"/>
  <c r="C211"/>
  <c r="K211"/>
  <c r="H212"/>
  <c r="E213"/>
  <c r="K197"/>
  <c r="H198"/>
  <c r="E199"/>
  <c r="B200"/>
  <c r="J200"/>
  <c r="G201"/>
  <c r="D202"/>
  <c r="A203"/>
  <c r="I203"/>
  <c r="F204"/>
  <c r="C205"/>
  <c r="H142"/>
  <c r="D154"/>
  <c r="A163"/>
  <c r="K165"/>
  <c r="J168"/>
  <c r="I171"/>
  <c r="H174"/>
  <c r="G177"/>
  <c r="F180"/>
  <c r="D183"/>
  <c r="C184"/>
  <c r="C185"/>
  <c r="A186"/>
  <c r="I186"/>
  <c r="F187"/>
  <c r="C188"/>
  <c r="K188"/>
  <c r="H189"/>
  <c r="E190"/>
  <c r="B191"/>
  <c r="J191"/>
  <c r="G192"/>
  <c r="D193"/>
  <c r="A194"/>
  <c r="I194"/>
  <c r="F195"/>
  <c r="C196"/>
  <c r="K196"/>
  <c r="H197"/>
  <c r="E198"/>
  <c r="B199"/>
  <c r="J199"/>
  <c r="G200"/>
  <c r="D201"/>
  <c r="A202"/>
  <c r="I202"/>
  <c r="F203"/>
  <c r="C204"/>
  <c r="K204"/>
  <c r="F132"/>
  <c r="B144"/>
  <c r="I155"/>
  <c r="E163"/>
  <c r="D166"/>
  <c r="C169"/>
  <c r="B172"/>
  <c r="A175"/>
  <c r="K177"/>
  <c r="J180"/>
  <c r="E183"/>
  <c r="E184"/>
  <c r="D185"/>
  <c r="B186"/>
  <c r="J186"/>
  <c r="G187"/>
  <c r="D188"/>
  <c r="A189"/>
  <c r="I189"/>
  <c r="F190"/>
  <c r="C191"/>
  <c r="K191"/>
  <c r="H192"/>
  <c r="E193"/>
  <c r="B194"/>
  <c r="J194"/>
  <c r="G195"/>
  <c r="D196"/>
  <c r="A197"/>
  <c r="I197"/>
  <c r="F198"/>
  <c r="C199"/>
  <c r="K199"/>
  <c r="H200"/>
  <c r="E201"/>
  <c r="B202"/>
  <c r="J202"/>
  <c r="G203"/>
  <c r="D204"/>
  <c r="A205"/>
  <c r="I205"/>
  <c r="F206"/>
  <c r="C207"/>
  <c r="I163"/>
  <c r="E175"/>
  <c r="F184"/>
  <c r="H187"/>
  <c r="G190"/>
  <c r="F193"/>
  <c r="E196"/>
  <c r="D199"/>
  <c r="C202"/>
  <c r="B205"/>
  <c r="D206"/>
  <c r="D207"/>
  <c r="A208"/>
  <c r="I208"/>
  <c r="F209"/>
  <c r="C210"/>
  <c r="K210"/>
  <c r="H211"/>
  <c r="E212"/>
  <c r="B213"/>
  <c r="J213"/>
  <c r="C165"/>
  <c r="J176"/>
  <c r="K184"/>
  <c r="A188"/>
  <c r="K190"/>
  <c r="J193"/>
  <c r="I196"/>
  <c r="H199"/>
  <c r="G202"/>
  <c r="F205"/>
  <c r="E206"/>
  <c r="E207"/>
  <c r="B208"/>
  <c r="J208"/>
  <c r="G209"/>
  <c r="D210"/>
  <c r="A211"/>
  <c r="I211"/>
  <c r="F212"/>
  <c r="C213"/>
  <c r="K213"/>
  <c r="C157"/>
  <c r="F172"/>
  <c r="F183"/>
  <c r="K186"/>
  <c r="J189"/>
  <c r="I192"/>
  <c r="H195"/>
  <c r="G198"/>
  <c r="F201"/>
  <c r="E204"/>
  <c r="A206"/>
  <c r="A207"/>
  <c r="J207"/>
  <c r="G208"/>
  <c r="D209"/>
  <c r="A210"/>
  <c r="I210"/>
  <c r="F211"/>
  <c r="C212"/>
  <c r="K212"/>
  <c r="H213"/>
  <c r="K161"/>
  <c r="K173"/>
  <c r="A184"/>
  <c r="D187"/>
  <c r="C190"/>
  <c r="B193"/>
  <c r="A196"/>
  <c r="K198"/>
  <c r="J201"/>
  <c r="I204"/>
  <c r="C206"/>
  <c r="B207"/>
  <c r="K207"/>
  <c r="H208"/>
  <c r="E209"/>
  <c r="B210"/>
  <c r="J210"/>
  <c r="G211"/>
  <c r="D212"/>
  <c r="A213"/>
  <c r="I213"/>
</calcChain>
</file>

<file path=xl/sharedStrings.xml><?xml version="1.0" encoding="utf-8"?>
<sst xmlns="http://schemas.openxmlformats.org/spreadsheetml/2006/main" count="11890" uniqueCount="2848">
  <si>
    <t>Size</t>
  </si>
  <si>
    <t>Access</t>
  </si>
  <si>
    <t>Type</t>
    <phoneticPr fontId="2" type="noConversion"/>
  </si>
  <si>
    <t>R</t>
    <phoneticPr fontId="2" type="noConversion"/>
  </si>
  <si>
    <t>0x03</t>
  </si>
  <si>
    <t>0x06</t>
  </si>
  <si>
    <t>Register Name</t>
    <phoneticPr fontId="2" type="noConversion"/>
  </si>
  <si>
    <t>Function Code</t>
  </si>
  <si>
    <t>Function</t>
  </si>
  <si>
    <t>Remark</t>
  </si>
  <si>
    <t>0x10</t>
  </si>
  <si>
    <t>Byte 1</t>
  </si>
  <si>
    <t>Byte 2N~2N+1</t>
  </si>
  <si>
    <t>Byte 4~5</t>
  </si>
  <si>
    <t>Byte 2~3</t>
  </si>
  <si>
    <t>Byte1~2</t>
  </si>
  <si>
    <t>Byte3~4</t>
  </si>
  <si>
    <t>Data 2</t>
  </si>
  <si>
    <t>Protocol Identifier</t>
  </si>
  <si>
    <t>2 Bytes</t>
  </si>
  <si>
    <t>1 Byte</t>
  </si>
  <si>
    <t>Unit Identifier</t>
  </si>
  <si>
    <t>Initialized by the client</t>
    <phoneticPr fontId="1" type="noConversion"/>
  </si>
  <si>
    <t>Table 1 MBAP header</t>
    <phoneticPr fontId="1" type="noConversion"/>
  </si>
  <si>
    <t xml:space="preserve">Exception Code </t>
  </si>
  <si>
    <t>02</t>
  </si>
  <si>
    <t>03</t>
  </si>
  <si>
    <t>04</t>
  </si>
  <si>
    <t>05</t>
  </si>
  <si>
    <t>06</t>
  </si>
  <si>
    <t xml:space="preserve">Dependant on the request </t>
    <phoneticPr fontId="1" type="noConversion"/>
  </si>
  <si>
    <t>Server Failure</t>
  </si>
  <si>
    <t>Illegal Data Value</t>
    <phoneticPr fontId="1" type="noConversion"/>
  </si>
  <si>
    <t>Controlling method Error</t>
    <phoneticPr fontId="1" type="noConversion"/>
  </si>
  <si>
    <t>MBAP</t>
    <phoneticPr fontId="1" type="noConversion"/>
  </si>
  <si>
    <t>Function Code</t>
    <phoneticPr fontId="1" type="noConversion"/>
  </si>
  <si>
    <t>Byte 1~2</t>
  </si>
  <si>
    <t>Byte 3~4</t>
  </si>
  <si>
    <t>Byte 6~7</t>
  </si>
  <si>
    <t>Byte 3</t>
  </si>
  <si>
    <t>Error Code=Function Code+0x80</t>
  </si>
  <si>
    <t>Number of following Bytes</t>
  </si>
  <si>
    <t>7 Bytes</t>
  </si>
  <si>
    <t xml:space="preserve">Quantity of Data Bytes </t>
  </si>
  <si>
    <t>Byte 3~4</t>
    <phoneticPr fontId="1" type="noConversion"/>
  </si>
  <si>
    <t>bit0</t>
  </si>
  <si>
    <t>bit1</t>
  </si>
  <si>
    <t>bit2</t>
  </si>
  <si>
    <t>bit3</t>
  </si>
  <si>
    <t>bit4</t>
  </si>
  <si>
    <t>bit5</t>
  </si>
  <si>
    <t>bit6</t>
  </si>
  <si>
    <t>bit7</t>
  </si>
  <si>
    <t>bit8</t>
  </si>
  <si>
    <t>bit9</t>
  </si>
  <si>
    <t>bit10</t>
  </si>
  <si>
    <t>bit11</t>
  </si>
  <si>
    <t>bit12</t>
  </si>
  <si>
    <t>bit13</t>
  </si>
  <si>
    <t>bit14</t>
  </si>
  <si>
    <t>bit15</t>
  </si>
  <si>
    <t>R</t>
    <phoneticPr fontId="2" type="noConversion"/>
  </si>
  <si>
    <t>Accuracy</t>
    <phoneticPr fontId="2" type="noConversion"/>
  </si>
  <si>
    <t>kvar</t>
    <phoneticPr fontId="2" type="noConversion"/>
  </si>
  <si>
    <t>‐20.0~200.0</t>
  </si>
  <si>
    <t>0~1000.0</t>
  </si>
  <si>
    <t>‐2000.0~2000.0</t>
  </si>
  <si>
    <t>‐1500.0~1500.0</t>
  </si>
  <si>
    <t>L2 active power(Grid)</t>
  </si>
  <si>
    <t>L3 active power(Grid)</t>
  </si>
  <si>
    <t>L2 reactive power(Grid)</t>
  </si>
  <si>
    <t>L3 reactive power(Grid)</t>
  </si>
  <si>
    <t>L2 apparent power(Grid)</t>
  </si>
  <si>
    <t>L1 active power(Load)</t>
  </si>
  <si>
    <t>L2 active power(Load)</t>
  </si>
  <si>
    <t>L3 active power(Load)</t>
  </si>
  <si>
    <t>L1 reactive power(Load)</t>
  </si>
  <si>
    <t>L2 reactive power(Load)</t>
  </si>
  <si>
    <t>L3 reactive power(Load)</t>
  </si>
  <si>
    <t>L1 apparent power(Load)</t>
  </si>
  <si>
    <t>L2 apparent power(Load)</t>
  </si>
  <si>
    <t>L3 apparent power(Load)</t>
  </si>
  <si>
    <t>L2 PF(Load)</t>
  </si>
  <si>
    <t>L3 PF(Load)</t>
  </si>
  <si>
    <t>Total active power(Load)</t>
  </si>
  <si>
    <t>Line voltage between L2 to L3(Grid)</t>
    <phoneticPr fontId="2" type="noConversion"/>
  </si>
  <si>
    <t>Line voltage between L3 to L1(Grid)</t>
    <phoneticPr fontId="2" type="noConversion"/>
  </si>
  <si>
    <t>Unit</t>
    <phoneticPr fontId="2" type="noConversion"/>
  </si>
  <si>
    <t>V</t>
  </si>
  <si>
    <t>40.00~70.00</t>
  </si>
  <si>
    <t>‐1.00~1.00</t>
  </si>
  <si>
    <t>‐1200.0~1200.0</t>
  </si>
  <si>
    <t>2 Bytes</t>
    <phoneticPr fontId="2" type="noConversion"/>
  </si>
  <si>
    <t>0~30000</t>
  </si>
  <si>
    <t>0.0~250.0</t>
  </si>
  <si>
    <t>0: False, 1: True</t>
  </si>
  <si>
    <t>Address</t>
    <phoneticPr fontId="1" type="noConversion"/>
  </si>
  <si>
    <t>3 Bytes</t>
  </si>
  <si>
    <t>Offset</t>
    <phoneticPr fontId="2" type="noConversion"/>
  </si>
  <si>
    <t>kvar</t>
    <phoneticPr fontId="1" type="noConversion"/>
  </si>
  <si>
    <t>Making AC port the controlling target</t>
    <phoneticPr fontId="2" type="noConversion"/>
  </si>
  <si>
    <t>Int16</t>
  </si>
  <si>
    <t>s</t>
    <phoneticPr fontId="1" type="noConversion"/>
  </si>
  <si>
    <t>0~600</t>
  </si>
  <si>
    <t>‐400.0~400.0</t>
  </si>
  <si>
    <t>30.0~900.0</t>
  </si>
  <si>
    <t>0.0~1500.0</t>
  </si>
  <si>
    <t>-1500.0~1500.0</t>
  </si>
  <si>
    <t>-1.00~1.00</t>
  </si>
  <si>
    <t>-1000.0~+1000.0</t>
  </si>
  <si>
    <t>0~600.0</t>
  </si>
  <si>
    <t>Data Field</t>
  </si>
  <si>
    <t>/</t>
    <phoneticPr fontId="1" type="noConversion"/>
  </si>
  <si>
    <t>/</t>
    <phoneticPr fontId="1" type="noConversion"/>
  </si>
  <si>
    <t>接地故障检测使能</t>
    <phoneticPr fontId="1" type="noConversion"/>
  </si>
  <si>
    <t>B相有功功率(电网侧)</t>
  </si>
  <si>
    <t>C相有功功率(电网侧)</t>
  </si>
  <si>
    <t>B相无功功率(电网侧)</t>
  </si>
  <si>
    <t>C相无功功率(电网侧)</t>
  </si>
  <si>
    <t>B相视在功率(电网侧)</t>
  </si>
  <si>
    <t>C相视在功率(电网侧)</t>
  </si>
  <si>
    <t>B相功率因数(电网侧)</t>
  </si>
  <si>
    <t>AB线电压(负载侧)</t>
  </si>
  <si>
    <t>BC线电压(负载侧)</t>
  </si>
  <si>
    <t>CA线电压(负载侧)</t>
  </si>
  <si>
    <t>A相电流(负载侧)</t>
  </si>
  <si>
    <t>B相电流(负载侧)</t>
  </si>
  <si>
    <t>C相电流(负载侧)</t>
  </si>
  <si>
    <t>A相有功功率(负载侧)</t>
  </si>
  <si>
    <t>B相有功功率(负载侧)</t>
  </si>
  <si>
    <t>C相有功功率(负载侧)</t>
  </si>
  <si>
    <t>A相无功功率(负载侧)</t>
  </si>
  <si>
    <t>B相无功功率(负载侧)</t>
  </si>
  <si>
    <t>C相无功功率(负载侧)</t>
  </si>
  <si>
    <t>A相视在功率(负载侧)</t>
  </si>
  <si>
    <t>B相视在功率(负载侧)</t>
  </si>
  <si>
    <t>C相视在功率(负载侧)</t>
  </si>
  <si>
    <t>A相功率因数(负载侧)</t>
  </si>
  <si>
    <t>B相功率因数(负载侧)</t>
  </si>
  <si>
    <t>C相功率因数(负载侧)</t>
  </si>
  <si>
    <t>总有功功率(负载侧)</t>
  </si>
  <si>
    <t>总无功功率(负载侧)</t>
  </si>
  <si>
    <t>过频保护I段保护频率</t>
    <phoneticPr fontId="1" type="noConversion"/>
  </si>
  <si>
    <t>过频保护I段保护时间</t>
    <phoneticPr fontId="1" type="noConversion"/>
  </si>
  <si>
    <t>过频保护II段保护频率</t>
    <phoneticPr fontId="1" type="noConversion"/>
  </si>
  <si>
    <t>register quantity L</t>
    <phoneticPr fontId="1" type="noConversion"/>
  </si>
  <si>
    <t>Verification</t>
    <phoneticPr fontId="1" type="noConversion"/>
  </si>
  <si>
    <t>(L-&gt;H)</t>
    <phoneticPr fontId="1" type="noConversion"/>
  </si>
  <si>
    <t>0x01</t>
  </si>
  <si>
    <t>0x00</t>
  </si>
  <si>
    <t>0x0A</t>
  </si>
  <si>
    <t>CRC</t>
  </si>
  <si>
    <t>Device address</t>
    <phoneticPr fontId="1" type="noConversion"/>
  </si>
  <si>
    <t>Operation code</t>
    <phoneticPr fontId="1" type="noConversion"/>
  </si>
  <si>
    <t>data 1</t>
    <phoneticPr fontId="1" type="noConversion"/>
  </si>
  <si>
    <t>……</t>
  </si>
  <si>
    <t>data N</t>
    <phoneticPr fontId="1" type="noConversion"/>
  </si>
  <si>
    <t>Verification</t>
    <phoneticPr fontId="1" type="noConversion"/>
  </si>
  <si>
    <t>(register quantity*2)</t>
    <phoneticPr fontId="1" type="noConversion"/>
  </si>
  <si>
    <t>(L-&gt;H)</t>
    <phoneticPr fontId="1" type="noConversion"/>
  </si>
  <si>
    <t>0x14(N)</t>
  </si>
  <si>
    <t>XX</t>
  </si>
  <si>
    <t>Device address</t>
    <phoneticPr fontId="1" type="noConversion"/>
  </si>
  <si>
    <t>Register Starting Address H</t>
    <phoneticPr fontId="1" type="noConversion"/>
  </si>
  <si>
    <t>Register Starting Address L</t>
    <phoneticPr fontId="1" type="noConversion"/>
  </si>
  <si>
    <t>Data H</t>
    <phoneticPr fontId="1" type="noConversion"/>
  </si>
  <si>
    <t>Data L</t>
    <phoneticPr fontId="1" type="noConversion"/>
  </si>
  <si>
    <t>/</t>
    <phoneticPr fontId="2" type="noConversion"/>
  </si>
  <si>
    <t>0x03/0x04</t>
    <phoneticPr fontId="1" type="noConversion"/>
  </si>
  <si>
    <t>07</t>
  </si>
  <si>
    <t>08</t>
  </si>
  <si>
    <t>uint16</t>
    <phoneticPr fontId="2" type="noConversion"/>
  </si>
  <si>
    <t>DC-AC subsystem Fault Massage 1</t>
    <phoneticPr fontId="2" type="noConversion"/>
  </si>
  <si>
    <t>DC-AC subsystem Fault Massage 2</t>
    <phoneticPr fontId="2" type="noConversion"/>
  </si>
  <si>
    <t>DC-AC subsystem Fault Massage 3</t>
    <phoneticPr fontId="2" type="noConversion"/>
  </si>
  <si>
    <t>DC-AC subsystem Fault Massage 4</t>
    <phoneticPr fontId="2" type="noConversion"/>
  </si>
  <si>
    <t>DC-AC subsystem Fault Massage 5</t>
    <phoneticPr fontId="2" type="noConversion"/>
  </si>
  <si>
    <t>DC-DC subsystem Fault Massage 3</t>
    <phoneticPr fontId="2" type="noConversion"/>
  </si>
  <si>
    <t>DC-DC subsystem Fault Massage 4</t>
    <phoneticPr fontId="2" type="noConversion"/>
  </si>
  <si>
    <t>DC-DC subsystem Fault Massage 2</t>
    <phoneticPr fontId="2" type="noConversion"/>
  </si>
  <si>
    <t>Monitor Fault Massage 1</t>
    <phoneticPr fontId="2" type="noConversion"/>
  </si>
  <si>
    <t>System State Massage 1</t>
    <phoneticPr fontId="2" type="noConversion"/>
  </si>
  <si>
    <t>System State Massage 2</t>
    <phoneticPr fontId="2" type="noConversion"/>
  </si>
  <si>
    <t>System State Massage 3</t>
    <phoneticPr fontId="2" type="noConversion"/>
  </si>
  <si>
    <t>System State Massage 4</t>
    <phoneticPr fontId="2" type="noConversion"/>
  </si>
  <si>
    <t>System State Massage 5</t>
    <phoneticPr fontId="2" type="noConversion"/>
  </si>
  <si>
    <t>System State Massage 6</t>
    <phoneticPr fontId="2" type="noConversion"/>
  </si>
  <si>
    <t>STS subsystem Fault Massage 1</t>
    <phoneticPr fontId="2" type="noConversion"/>
  </si>
  <si>
    <t>System State Massage 7</t>
    <phoneticPr fontId="2" type="noConversion"/>
  </si>
  <si>
    <t>System State Massage 8</t>
    <phoneticPr fontId="2" type="noConversion"/>
  </si>
  <si>
    <t>System State Massage 9</t>
    <phoneticPr fontId="2" type="noConversion"/>
  </si>
  <si>
    <t>System State Massage 10</t>
    <phoneticPr fontId="2" type="noConversion"/>
  </si>
  <si>
    <t>System State Massage 11</t>
    <phoneticPr fontId="2" type="noConversion"/>
  </si>
  <si>
    <t>System State Massage 12</t>
    <phoneticPr fontId="2" type="noConversion"/>
  </si>
  <si>
    <t>System State Massage 13</t>
    <phoneticPr fontId="2" type="noConversion"/>
  </si>
  <si>
    <t>System State Massage 14</t>
    <phoneticPr fontId="2" type="noConversion"/>
  </si>
  <si>
    <t>System State Massage 15</t>
    <phoneticPr fontId="2" type="noConversion"/>
  </si>
  <si>
    <t>System State Massage 16</t>
    <phoneticPr fontId="2" type="noConversion"/>
  </si>
  <si>
    <t>System State Massage 17</t>
    <phoneticPr fontId="2" type="noConversion"/>
  </si>
  <si>
    <t>System State Massage 18</t>
    <phoneticPr fontId="2" type="noConversion"/>
  </si>
  <si>
    <t>System State Massage 19</t>
    <phoneticPr fontId="2" type="noConversion"/>
  </si>
  <si>
    <t>System State Massage 20</t>
    <phoneticPr fontId="2" type="noConversion"/>
  </si>
  <si>
    <t>System State Massage 21</t>
    <phoneticPr fontId="2" type="noConversion"/>
  </si>
  <si>
    <t>System State Massage 22</t>
    <phoneticPr fontId="2" type="noConversion"/>
  </si>
  <si>
    <t>System State Massage 23</t>
    <phoneticPr fontId="2" type="noConversion"/>
  </si>
  <si>
    <t>System State Massage 24</t>
    <phoneticPr fontId="2" type="noConversion"/>
  </si>
  <si>
    <t>System State Massage 25</t>
    <phoneticPr fontId="2" type="noConversion"/>
  </si>
  <si>
    <t>System State Massage 26</t>
    <phoneticPr fontId="2" type="noConversion"/>
  </si>
  <si>
    <t>System State Massage 27</t>
    <phoneticPr fontId="2" type="noConversion"/>
  </si>
  <si>
    <t>System State Massage 28</t>
    <phoneticPr fontId="2" type="noConversion"/>
  </si>
  <si>
    <t>System State Massage 29</t>
    <phoneticPr fontId="2" type="noConversion"/>
  </si>
  <si>
    <t>System State Massage 30</t>
    <phoneticPr fontId="2" type="noConversion"/>
  </si>
  <si>
    <t>System State Massage 31</t>
    <phoneticPr fontId="2" type="noConversion"/>
  </si>
  <si>
    <t>System State Massage 32</t>
    <phoneticPr fontId="2" type="noConversion"/>
  </si>
  <si>
    <t>System State Massage 33</t>
    <phoneticPr fontId="2" type="noConversion"/>
  </si>
  <si>
    <t>System State Massage 34</t>
    <phoneticPr fontId="2" type="noConversion"/>
  </si>
  <si>
    <t>System State Massage 35</t>
    <phoneticPr fontId="2" type="noConversion"/>
  </si>
  <si>
    <t>STS subsystem Fault Massage 2</t>
    <phoneticPr fontId="2" type="noConversion"/>
  </si>
  <si>
    <t>STS subsystem Fault Massage 3</t>
    <phoneticPr fontId="2" type="noConversion"/>
  </si>
  <si>
    <t>STS subsystem Fault Massage 4</t>
    <phoneticPr fontId="2" type="noConversion"/>
  </si>
  <si>
    <t>STS subsystem Fault Massage 5</t>
    <phoneticPr fontId="2" type="noConversion"/>
  </si>
  <si>
    <t>STS subsystem State Massage 1</t>
    <phoneticPr fontId="2" type="noConversion"/>
  </si>
  <si>
    <t>THE FOLLOWING CONTENT ARE FOR STS</t>
    <phoneticPr fontId="2" type="noConversion"/>
  </si>
  <si>
    <t>0xCF</t>
  </si>
  <si>
    <t>0x08</t>
  </si>
  <si>
    <t>0x42</t>
  </si>
  <si>
    <t>DC-DC subsystem Fault Massage 1</t>
    <phoneticPr fontId="2" type="noConversion"/>
  </si>
  <si>
    <t>Only for PWS2 or PWG2 series</t>
    <phoneticPr fontId="2" type="noConversion"/>
  </si>
  <si>
    <t>bit0~15</t>
    <phoneticPr fontId="1" type="noConversion"/>
  </si>
  <si>
    <t>bit2~15</t>
    <phoneticPr fontId="1" type="noConversion"/>
  </si>
  <si>
    <t>Rarely used</t>
    <phoneticPr fontId="1" type="noConversion"/>
  </si>
  <si>
    <t>0: False, 1: True</t>
    <phoneticPr fontId="1" type="noConversion"/>
  </si>
  <si>
    <t xml:space="preserve">0: Open, 1: Closed </t>
    <phoneticPr fontId="2" type="noConversion"/>
  </si>
  <si>
    <t>机架功能板在线</t>
    <phoneticPr fontId="2" type="noConversion"/>
  </si>
  <si>
    <t>bit11~15</t>
    <phoneticPr fontId="1" type="noConversion"/>
  </si>
  <si>
    <t>bit10~15</t>
    <phoneticPr fontId="1" type="noConversion"/>
  </si>
  <si>
    <t>DC子系统模块6运行</t>
    <phoneticPr fontId="1" type="noConversion"/>
  </si>
  <si>
    <t>bit10</t>
    <phoneticPr fontId="1" type="noConversion"/>
  </si>
  <si>
    <t>Size</t>
    <phoneticPr fontId="1" type="noConversion"/>
  </si>
  <si>
    <t>Accuracy</t>
    <phoneticPr fontId="2" type="noConversion"/>
  </si>
  <si>
    <t>-1.00~1.00</t>
    <phoneticPr fontId="1" type="noConversion"/>
  </si>
  <si>
    <t>累积交流充电电量 高两字节</t>
    <phoneticPr fontId="1" type="noConversion"/>
  </si>
  <si>
    <t>0~2^32</t>
    <phoneticPr fontId="1" type="noConversion"/>
  </si>
  <si>
    <t>Accumulative discharged energy through AC port lower 2 bytes</t>
    <phoneticPr fontId="2" type="noConversion"/>
  </si>
  <si>
    <t>累积交流放电电量 低两字节</t>
    <phoneticPr fontId="1" type="noConversion"/>
  </si>
  <si>
    <t>Range</t>
    <phoneticPr fontId="1" type="noConversion"/>
  </si>
  <si>
    <t>…</t>
  </si>
  <si>
    <t>Slave Reply：</t>
    <phoneticPr fontId="1" type="noConversion"/>
  </si>
  <si>
    <t>Slave Reply：</t>
    <phoneticPr fontId="2" type="noConversion"/>
  </si>
  <si>
    <t>Master Send：</t>
    <phoneticPr fontId="2" type="noConversion"/>
  </si>
  <si>
    <t>Master Send：</t>
    <phoneticPr fontId="1" type="noConversion"/>
  </si>
  <si>
    <t>Access</t>
    <phoneticPr fontId="1" type="noConversion"/>
  </si>
  <si>
    <t xml:space="preserve"> -32768~32767</t>
    <phoneticPr fontId="1" type="noConversion"/>
  </si>
  <si>
    <t>int16</t>
    <phoneticPr fontId="1" type="noConversion"/>
  </si>
  <si>
    <t>-0.10~0.10</t>
    <phoneticPr fontId="1" type="noConversion"/>
  </si>
  <si>
    <t>30.0~900.0</t>
    <phoneticPr fontId="1" type="noConversion"/>
  </si>
  <si>
    <t>0.0~250.0</t>
    <phoneticPr fontId="1" type="noConversion"/>
  </si>
  <si>
    <t>欠频保护II段保护时间</t>
    <phoneticPr fontId="1" type="noConversion"/>
  </si>
  <si>
    <t>0xD1</t>
  </si>
  <si>
    <t>0x60</t>
  </si>
  <si>
    <t>Only for STS-built-in products</t>
    <phoneticPr fontId="1" type="noConversion"/>
  </si>
  <si>
    <t>交流支路开机</t>
    <phoneticPr fontId="1" type="noConversion"/>
  </si>
  <si>
    <t>交流支路关机</t>
    <phoneticPr fontId="1" type="noConversion"/>
  </si>
  <si>
    <t>Comments
Function Code: 0x03</t>
    <phoneticPr fontId="2" type="noConversion"/>
  </si>
  <si>
    <t>0xF0</t>
  </si>
  <si>
    <t>Function Code: 0x10，start from 0xF000</t>
    <phoneticPr fontId="1" type="noConversion"/>
  </si>
  <si>
    <t>Register Starting Address H</t>
    <phoneticPr fontId="2" type="noConversion"/>
  </si>
  <si>
    <t>Register Starting Address L</t>
    <phoneticPr fontId="1" type="noConversion"/>
  </si>
  <si>
    <t>Register Starting Address L</t>
    <phoneticPr fontId="2" type="noConversion"/>
  </si>
  <si>
    <t>Device address</t>
    <phoneticPr fontId="1" type="noConversion"/>
  </si>
  <si>
    <t>Device address</t>
    <phoneticPr fontId="2" type="noConversion"/>
  </si>
  <si>
    <t>Device address</t>
    <phoneticPr fontId="2" type="noConversion"/>
  </si>
  <si>
    <t>Function Code</t>
    <phoneticPr fontId="2" type="noConversion"/>
  </si>
  <si>
    <t>Register Starting Address H</t>
    <phoneticPr fontId="1" type="noConversion"/>
  </si>
  <si>
    <t>data quantily</t>
    <phoneticPr fontId="2" type="noConversion"/>
  </si>
  <si>
    <t>data1</t>
    <phoneticPr fontId="2" type="noConversion"/>
  </si>
  <si>
    <t>Function Code</t>
    <phoneticPr fontId="2" type="noConversion"/>
  </si>
  <si>
    <t>Register Starting Address H</t>
    <phoneticPr fontId="2" type="noConversion"/>
  </si>
  <si>
    <t>版本</t>
    <phoneticPr fontId="1" type="noConversion"/>
  </si>
  <si>
    <t>更改原因</t>
    <phoneticPr fontId="1" type="noConversion"/>
  </si>
  <si>
    <t>更改说明</t>
    <phoneticPr fontId="1" type="noConversion"/>
  </si>
  <si>
    <t>更改人</t>
    <phoneticPr fontId="1" type="noConversion"/>
  </si>
  <si>
    <t>更改时间</t>
    <phoneticPr fontId="1" type="noConversion"/>
  </si>
  <si>
    <t>V208</t>
    <phoneticPr fontId="1" type="noConversion"/>
  </si>
  <si>
    <t>格式升级</t>
    <phoneticPr fontId="1" type="noConversion"/>
  </si>
  <si>
    <t>1. 从word改为Excel，增加英文说明；
2. 光伏发电量改为4bytes；
3. 直流支路参数说明适应pv及直流源；</t>
    <phoneticPr fontId="1" type="noConversion"/>
  </si>
  <si>
    <t>任远航</t>
    <phoneticPr fontId="1" type="noConversion"/>
  </si>
  <si>
    <t>data definition</t>
    <phoneticPr fontId="1" type="noConversion"/>
  </si>
  <si>
    <t>year</t>
    <phoneticPr fontId="1" type="noConversion"/>
  </si>
  <si>
    <t>0～99</t>
  </si>
  <si>
    <t>month</t>
    <phoneticPr fontId="1" type="noConversion"/>
  </si>
  <si>
    <t>1～12</t>
  </si>
  <si>
    <t>day</t>
    <phoneticPr fontId="1" type="noConversion"/>
  </si>
  <si>
    <t>1～31</t>
  </si>
  <si>
    <t>hour</t>
    <phoneticPr fontId="1" type="noConversion"/>
  </si>
  <si>
    <t>0～23</t>
  </si>
  <si>
    <t>0～59</t>
  </si>
  <si>
    <t>minute</t>
    <phoneticPr fontId="1" type="noConversion"/>
  </si>
  <si>
    <t>second</t>
    <phoneticPr fontId="1" type="noConversion"/>
  </si>
  <si>
    <t>Comments</t>
    <phoneticPr fontId="1" type="noConversion"/>
  </si>
  <si>
    <t>data quantily</t>
    <phoneticPr fontId="1" type="noConversion"/>
  </si>
  <si>
    <t>start from the year 2000</t>
    <phoneticPr fontId="1" type="noConversion"/>
  </si>
  <si>
    <t>register quantity H</t>
    <phoneticPr fontId="1" type="noConversion"/>
  </si>
  <si>
    <t>Data Field</t>
    <phoneticPr fontId="1" type="noConversion"/>
  </si>
  <si>
    <t>Quantity of registers</t>
    <phoneticPr fontId="1" type="noConversion"/>
  </si>
  <si>
    <t>Verification</t>
    <phoneticPr fontId="1" type="noConversion"/>
  </si>
  <si>
    <t>(L-&gt;H)</t>
    <phoneticPr fontId="1" type="noConversion"/>
  </si>
  <si>
    <t>Register Starting Address L</t>
    <phoneticPr fontId="2" type="noConversion"/>
  </si>
  <si>
    <t>Slave Reply：</t>
    <phoneticPr fontId="1" type="noConversion"/>
  </si>
  <si>
    <t>Data H</t>
    <phoneticPr fontId="1" type="noConversion"/>
  </si>
  <si>
    <t>Data L</t>
    <phoneticPr fontId="1" type="noConversion"/>
  </si>
  <si>
    <t>AC  String start</t>
  </si>
  <si>
    <t>AC  String stop</t>
  </si>
  <si>
    <t>Only for Multi-String series product</t>
  </si>
  <si>
    <t>register quantity H</t>
    <phoneticPr fontId="1" type="noConversion"/>
  </si>
  <si>
    <t>register quantity L</t>
    <phoneticPr fontId="1" type="noConversion"/>
  </si>
  <si>
    <t>register quantity L</t>
    <phoneticPr fontId="1" type="noConversion"/>
  </si>
  <si>
    <t>data66</t>
    <phoneticPr fontId="2" type="noConversion"/>
  </si>
  <si>
    <t>0x21</t>
    <phoneticPr fontId="2" type="noConversion"/>
  </si>
  <si>
    <t>0.0~1500.0</t>
    <phoneticPr fontId="1" type="noConversion"/>
  </si>
  <si>
    <t>过频穿越I段频率</t>
    <phoneticPr fontId="1" type="noConversion"/>
  </si>
  <si>
    <t>欠频穿越I段穿越时间</t>
    <phoneticPr fontId="1" type="noConversion"/>
  </si>
  <si>
    <t>0: Normal, 1: Fault</t>
    <phoneticPr fontId="2" type="noConversion"/>
  </si>
  <si>
    <t>Accumulative charged energy through AC port Higher 2 bytes</t>
    <phoneticPr fontId="1" type="noConversion"/>
  </si>
  <si>
    <t>0~2^16</t>
    <phoneticPr fontId="1" type="noConversion"/>
  </si>
  <si>
    <t>累积交流充电电量</t>
    <phoneticPr fontId="1" type="noConversion"/>
  </si>
  <si>
    <t>累积交流放电电量 高两字节</t>
    <phoneticPr fontId="1" type="noConversion"/>
  </si>
  <si>
    <t>53322~53329</t>
    <phoneticPr fontId="1" type="noConversion"/>
  </si>
  <si>
    <t>53362~53369</t>
    <phoneticPr fontId="1" type="noConversion"/>
  </si>
  <si>
    <t>53342~53349</t>
    <phoneticPr fontId="1" type="noConversion"/>
  </si>
  <si>
    <t>set data(1-6)</t>
    <phoneticPr fontId="1" type="noConversion"/>
  </si>
  <si>
    <t xml:space="preserve">data quantity </t>
    <phoneticPr fontId="1" type="noConversion"/>
  </si>
  <si>
    <t>register quantity H</t>
    <phoneticPr fontId="1" type="noConversion"/>
  </si>
  <si>
    <t>register quantity L</t>
    <phoneticPr fontId="1" type="noConversion"/>
  </si>
  <si>
    <t>Frame formats</t>
    <phoneticPr fontId="1" type="noConversion"/>
  </si>
  <si>
    <t>Refer to the attached document for more information about MODBUS TCP/IP</t>
    <phoneticPr fontId="1" type="noConversion"/>
  </si>
  <si>
    <t>Fields</t>
    <phoneticPr fontId="1" type="noConversion"/>
  </si>
  <si>
    <t>Length</t>
    <phoneticPr fontId="1" type="noConversion"/>
  </si>
  <si>
    <t>Description</t>
    <phoneticPr fontId="1" type="noConversion"/>
  </si>
  <si>
    <t>Client</t>
    <phoneticPr fontId="1" type="noConversion"/>
  </si>
  <si>
    <t>Server</t>
    <phoneticPr fontId="1" type="noConversion"/>
  </si>
  <si>
    <t>0= MODBUS protocol</t>
    <phoneticPr fontId="1" type="noConversion"/>
  </si>
  <si>
    <t>Table 2 Function code list</t>
    <phoneticPr fontId="1" type="noConversion"/>
  </si>
  <si>
    <t>01</t>
    <phoneticPr fontId="1" type="noConversion"/>
  </si>
  <si>
    <t>Read input status(input relay)</t>
    <phoneticPr fontId="1" type="noConversion"/>
  </si>
  <si>
    <t>read input registers</t>
    <phoneticPr fontId="1" type="noConversion"/>
  </si>
  <si>
    <t>Force single coil</t>
    <phoneticPr fontId="1" type="noConversion"/>
  </si>
  <si>
    <t>Preset single register</t>
    <phoneticPr fontId="1" type="noConversion"/>
  </si>
  <si>
    <t>read exception status</t>
    <phoneticPr fontId="1" type="noConversion"/>
  </si>
  <si>
    <t>Diagnostics</t>
    <phoneticPr fontId="1" type="noConversion"/>
  </si>
  <si>
    <t>Force multiple coils</t>
    <phoneticPr fontId="1" type="noConversion"/>
  </si>
  <si>
    <t>Preset multiple registers</t>
    <phoneticPr fontId="1" type="noConversion"/>
  </si>
  <si>
    <t>For self-defining</t>
    <phoneticPr fontId="1" type="noConversion"/>
  </si>
  <si>
    <t>Table 3 Exception code list</t>
    <phoneticPr fontId="1" type="noConversion"/>
  </si>
  <si>
    <t>MODBUS name</t>
    <phoneticPr fontId="1" type="noConversion"/>
  </si>
  <si>
    <t xml:space="preserve">Comments </t>
    <phoneticPr fontId="1" type="noConversion"/>
  </si>
  <si>
    <t>Illegal Function Code</t>
    <phoneticPr fontId="1" type="noConversion"/>
  </si>
  <si>
    <t xml:space="preserve">Illegal Data Address </t>
    <phoneticPr fontId="1" type="noConversion"/>
  </si>
  <si>
    <t xml:space="preserve">The server failed during the execution </t>
    <phoneticPr fontId="1" type="noConversion"/>
  </si>
  <si>
    <t>Acknowledge</t>
    <phoneticPr fontId="1" type="noConversion"/>
  </si>
  <si>
    <t>Server Busy</t>
    <phoneticPr fontId="1" type="noConversion"/>
  </si>
  <si>
    <t>Remote control not supported</t>
    <phoneticPr fontId="1" type="noConversion"/>
  </si>
  <si>
    <t>Table 4.1 Reading data request</t>
    <phoneticPr fontId="1" type="noConversion"/>
  </si>
  <si>
    <t>Function code</t>
    <phoneticPr fontId="1" type="noConversion"/>
  </si>
  <si>
    <t>Starting Address of register</t>
    <phoneticPr fontId="1" type="noConversion"/>
  </si>
  <si>
    <t>Table 4.2 Reading successful response</t>
    <phoneticPr fontId="1" type="noConversion"/>
  </si>
  <si>
    <t>…</t>
    <phoneticPr fontId="1" type="noConversion"/>
  </si>
  <si>
    <t>Data 1</t>
    <phoneticPr fontId="1" type="noConversion"/>
  </si>
  <si>
    <t>Data 2</t>
    <phoneticPr fontId="1" type="noConversion"/>
  </si>
  <si>
    <t>Data N</t>
    <phoneticPr fontId="1" type="noConversion"/>
  </si>
  <si>
    <t>Table 4.3 Reading failed response</t>
    <phoneticPr fontId="1" type="noConversion"/>
  </si>
  <si>
    <t>Error Code</t>
    <phoneticPr fontId="1" type="noConversion"/>
  </si>
  <si>
    <t>Exeption code</t>
    <phoneticPr fontId="1" type="noConversion"/>
  </si>
  <si>
    <t>Table 5.1 Writing Data request(Writing multiple values)</t>
    <phoneticPr fontId="1" type="noConversion"/>
  </si>
  <si>
    <t>Table 5.2 Writing successful response(Writing multiple values)</t>
    <phoneticPr fontId="1" type="noConversion"/>
  </si>
  <si>
    <t>Table 5.3 Writing failed response(Writing multiple values)</t>
    <phoneticPr fontId="1" type="noConversion"/>
  </si>
  <si>
    <t>Table 6.1 Writing Data request(Writing single value)</t>
    <phoneticPr fontId="1" type="noConversion"/>
  </si>
  <si>
    <t>Data</t>
    <phoneticPr fontId="1" type="noConversion"/>
  </si>
  <si>
    <t>Table 6.2 Writing successful response(Writing single value)</t>
    <phoneticPr fontId="1" type="noConversion"/>
  </si>
  <si>
    <t>Table 6.3 Writing failed response(Writing single value)</t>
    <phoneticPr fontId="1" type="noConversion"/>
  </si>
  <si>
    <t>Byte 2N+4~2N+5</t>
    <phoneticPr fontId="1" type="noConversion"/>
  </si>
  <si>
    <t>Initialized by the server(response)</t>
    <phoneticPr fontId="1" type="noConversion"/>
  </si>
  <si>
    <t xml:space="preserve">The function code is unknown by the server </t>
    <phoneticPr fontId="1" type="noConversion"/>
  </si>
  <si>
    <t xml:space="preserve">The server accepted the service invocation but the service requires a relatively long time to execute. The server therefore returns only an acknowledgement of the service invocation receipt. </t>
    <phoneticPr fontId="1" type="noConversion"/>
  </si>
  <si>
    <t>The server was unable to accept the MB Request PDU. The client application has the responsibility of deciding if and when to re-send the request.</t>
    <phoneticPr fontId="1" type="noConversion"/>
  </si>
  <si>
    <t>read holding registers(output register)</t>
    <phoneticPr fontId="1" type="noConversion"/>
  </si>
  <si>
    <t>Identification of a remote slave connected on a serial line or on other buses</t>
    <phoneticPr fontId="1" type="noConversion"/>
  </si>
  <si>
    <t>Indentification of a MODBUS request/response transaction</t>
    <phoneticPr fontId="1" type="noConversion"/>
  </si>
  <si>
    <t>Initialized by the client(request)</t>
    <phoneticPr fontId="1" type="noConversion"/>
  </si>
  <si>
    <t>Initialized by the client</t>
    <phoneticPr fontId="1" type="noConversion"/>
  </si>
  <si>
    <t>Read coil status(output relay)</t>
    <phoneticPr fontId="1" type="noConversion"/>
  </si>
  <si>
    <t>Byte 8~9</t>
    <phoneticPr fontId="1" type="noConversion"/>
  </si>
  <si>
    <t>0x03</t>
    <phoneticPr fontId="1" type="noConversion"/>
  </si>
  <si>
    <t>Table 1 Device Address</t>
    <phoneticPr fontId="1" type="noConversion"/>
  </si>
  <si>
    <t>1~0xFF</t>
    <phoneticPr fontId="1" type="noConversion"/>
  </si>
  <si>
    <t>Operation code</t>
    <phoneticPr fontId="1" type="noConversion"/>
  </si>
  <si>
    <t>……</t>
    <phoneticPr fontId="1" type="noConversion"/>
  </si>
  <si>
    <t>E.g Set System time：</t>
    <phoneticPr fontId="1" type="noConversion"/>
  </si>
  <si>
    <t>Preset multiple registers</t>
    <phoneticPr fontId="1" type="noConversion"/>
  </si>
  <si>
    <t>Force single coil</t>
    <phoneticPr fontId="1" type="noConversion"/>
  </si>
  <si>
    <t>MODBUS RTU</t>
    <phoneticPr fontId="1" type="noConversion"/>
  </si>
  <si>
    <t>Device Address</t>
    <phoneticPr fontId="1" type="noConversion"/>
  </si>
  <si>
    <t>1 Bytes</t>
    <phoneticPr fontId="1" type="noConversion"/>
  </si>
  <si>
    <t>0x03/0x04</t>
    <phoneticPr fontId="1" type="noConversion"/>
  </si>
  <si>
    <t>Error Code=Function Code+0x80</t>
    <phoneticPr fontId="1" type="noConversion"/>
  </si>
  <si>
    <t>Error Code</t>
    <phoneticPr fontId="1" type="noConversion"/>
  </si>
  <si>
    <t>1 Byte</t>
    <phoneticPr fontId="1" type="noConversion"/>
  </si>
  <si>
    <t>0x06</t>
    <phoneticPr fontId="1" type="noConversion"/>
  </si>
  <si>
    <t>……</t>
    <phoneticPr fontId="1" type="noConversion"/>
  </si>
  <si>
    <t>Set data number</t>
    <phoneticPr fontId="1" type="noConversion"/>
  </si>
  <si>
    <t>Register Starting Address H</t>
    <phoneticPr fontId="2" type="noConversion"/>
  </si>
  <si>
    <t>Controlling method Error</t>
    <phoneticPr fontId="1" type="noConversion"/>
  </si>
  <si>
    <t xml:space="preserve">Transaction Identifier </t>
    <phoneticPr fontId="1" type="noConversion"/>
  </si>
  <si>
    <t xml:space="preserve">Quantity of Data Bytes </t>
    <phoneticPr fontId="1" type="noConversion"/>
  </si>
  <si>
    <t>1Byte</t>
    <phoneticPr fontId="1" type="noConversion"/>
  </si>
  <si>
    <t>range</t>
    <phoneticPr fontId="1" type="noConversion"/>
  </si>
  <si>
    <t>E.g Get PWS2 RS Data：</t>
    <phoneticPr fontId="2" type="noConversion"/>
  </si>
  <si>
    <t>bit9</t>
    <phoneticPr fontId="1" type="noConversion"/>
  </si>
  <si>
    <t>bit11</t>
    <phoneticPr fontId="1" type="noConversion"/>
  </si>
  <si>
    <t>bit12</t>
    <phoneticPr fontId="1" type="noConversion"/>
  </si>
  <si>
    <t>1 Byte</t>
    <phoneticPr fontId="1" type="noConversion"/>
  </si>
  <si>
    <t>Error Code=Function Code+0x80</t>
    <phoneticPr fontId="1" type="noConversion"/>
  </si>
  <si>
    <t>rated power/s</t>
    <phoneticPr fontId="1" type="noConversion"/>
  </si>
  <si>
    <t>Available only in PV input type</t>
    <phoneticPr fontId="1" type="noConversion"/>
  </si>
  <si>
    <t xml:space="preserve">Recopied by the server from the received request </t>
    <phoneticPr fontId="1" type="noConversion"/>
  </si>
  <si>
    <t>F0</t>
    <phoneticPr fontId="1" type="noConversion"/>
  </si>
  <si>
    <t>F0</t>
    <phoneticPr fontId="1" type="noConversion"/>
  </si>
  <si>
    <t>01 or 02 or 03 or 04, refer to Table 3</t>
    <phoneticPr fontId="1" type="noConversion"/>
  </si>
  <si>
    <t xml:space="preserve">01 or 02 or 03 or 04, refer to Table 3 </t>
    <phoneticPr fontId="1" type="noConversion"/>
  </si>
  <si>
    <t>Starting Address of register</t>
    <phoneticPr fontId="1" type="noConversion"/>
  </si>
  <si>
    <t>Any abnormal，refer to Frame formats</t>
    <phoneticPr fontId="2" type="noConversion"/>
  </si>
  <si>
    <t>Any abnormal，refer to Frame formats</t>
    <phoneticPr fontId="1" type="noConversion"/>
  </si>
  <si>
    <t>Any abnormal，refer to Frame formats</t>
    <phoneticPr fontId="1" type="noConversion"/>
  </si>
  <si>
    <t>总交流无功功率</t>
    <phoneticPr fontId="1" type="noConversion"/>
  </si>
  <si>
    <t>总交流视在功率</t>
    <phoneticPr fontId="1" type="noConversion"/>
  </si>
  <si>
    <t>总交流功率因数</t>
    <phoneticPr fontId="1" type="noConversion"/>
  </si>
  <si>
    <t>Total AC reactive power</t>
    <phoneticPr fontId="2" type="noConversion"/>
  </si>
  <si>
    <t>Total AC apparent power</t>
    <phoneticPr fontId="2" type="noConversion"/>
  </si>
  <si>
    <t>Total AC PF</t>
    <phoneticPr fontId="2" type="noConversion"/>
  </si>
  <si>
    <t>累积光伏母线发电电量 高两字节</t>
    <phoneticPr fontId="1" type="noConversion"/>
  </si>
  <si>
    <t>累积光伏母线发电电量 低两字节</t>
    <phoneticPr fontId="1" type="noConversion"/>
  </si>
  <si>
    <t>Accumulative generated energy through PV BUS port lower 2 bytes</t>
    <phoneticPr fontId="1" type="noConversion"/>
  </si>
  <si>
    <t>Accumulative generated energy through PV BUS port higher 2 bytes</t>
    <phoneticPr fontId="1" type="noConversion"/>
  </si>
  <si>
    <t>Power ramp rate</t>
    <phoneticPr fontId="2" type="noConversion"/>
  </si>
  <si>
    <t>System stop</t>
    <phoneticPr fontId="1" type="noConversion"/>
  </si>
  <si>
    <t>System Clear Fault (PCS)</t>
    <phoneticPr fontId="1" type="noConversion"/>
  </si>
  <si>
    <t>系统清除故障(PCS)</t>
    <phoneticPr fontId="1" type="noConversion"/>
  </si>
  <si>
    <t>清除故障(STS)</t>
    <phoneticPr fontId="1" type="noConversion"/>
  </si>
  <si>
    <t>reserved</t>
    <phoneticPr fontId="1" type="noConversion"/>
  </si>
  <si>
    <t>bit13~15</t>
    <phoneticPr fontId="1" type="noConversion"/>
  </si>
  <si>
    <t>PWS1 flag</t>
    <phoneticPr fontId="1" type="noConversion"/>
  </si>
  <si>
    <t>PWS2 flag</t>
    <phoneticPr fontId="1" type="noConversion"/>
  </si>
  <si>
    <t>PWG2 flag</t>
    <phoneticPr fontId="1" type="noConversion"/>
  </si>
  <si>
    <t>PWS1</t>
    <phoneticPr fontId="1" type="noConversion"/>
  </si>
  <si>
    <t>PWS2</t>
  </si>
  <si>
    <t>PWS2</t>
    <phoneticPr fontId="1" type="noConversion"/>
  </si>
  <si>
    <t>PWG2</t>
    <phoneticPr fontId="1" type="noConversion"/>
  </si>
  <si>
    <t>0: Stop, 1: Running</t>
    <phoneticPr fontId="1" type="noConversion"/>
  </si>
  <si>
    <t>multi-String flag</t>
    <phoneticPr fontId="1" type="noConversion"/>
  </si>
  <si>
    <t>Multi-String</t>
  </si>
  <si>
    <t>Assistance Column</t>
    <phoneticPr fontId="1" type="noConversion"/>
  </si>
  <si>
    <t>*</t>
    <phoneticPr fontId="1" type="noConversion"/>
  </si>
  <si>
    <t>Offset</t>
    <phoneticPr fontId="1" type="noConversion"/>
  </si>
  <si>
    <t>Keep the default value if not aware of the function of this parameter</t>
    <phoneticPr fontId="1" type="noConversion"/>
  </si>
  <si>
    <t>In this mode, PCS Will respond to remote controlling</t>
    <phoneticPr fontId="1" type="noConversion"/>
  </si>
  <si>
    <t>In this mode, PCS will NOT respond to remote controlling</t>
    <phoneticPr fontId="1" type="noConversion"/>
  </si>
  <si>
    <t>STS flag</t>
    <phoneticPr fontId="1" type="noConversion"/>
  </si>
  <si>
    <t>STS</t>
    <phoneticPr fontId="1" type="noConversion"/>
  </si>
  <si>
    <t>寄存器名称(Register Name in Chinese)</t>
    <phoneticPr fontId="1" type="noConversion"/>
  </si>
  <si>
    <t>PWS1</t>
  </si>
  <si>
    <t>Set power/Hz</t>
    <phoneticPr fontId="1" type="noConversion"/>
  </si>
  <si>
    <t>53925~53929</t>
    <phoneticPr fontId="1" type="noConversion"/>
  </si>
  <si>
    <t>电压无功调节反应时间</t>
    <phoneticPr fontId="1" type="noConversion"/>
  </si>
  <si>
    <t>电压无功调节参考电压Vref</t>
    <phoneticPr fontId="1" type="noConversion"/>
  </si>
  <si>
    <t>V</t>
    <phoneticPr fontId="1" type="noConversion"/>
  </si>
  <si>
    <t>过压降有功反应时间</t>
    <phoneticPr fontId="1" type="noConversion"/>
  </si>
  <si>
    <t>过频降有功反应时间</t>
    <phoneticPr fontId="1" type="noConversion"/>
  </si>
  <si>
    <t>PWG2</t>
  </si>
  <si>
    <t>0: Unfinished, 
1: Finished</t>
    <phoneticPr fontId="2" type="noConversion"/>
  </si>
  <si>
    <t>Type</t>
    <phoneticPr fontId="1" type="noConversion"/>
  </si>
  <si>
    <t>offset</t>
    <phoneticPr fontId="1" type="noConversion"/>
  </si>
  <si>
    <t>RO</t>
    <phoneticPr fontId="1" type="noConversion"/>
  </si>
  <si>
    <t>RW</t>
  </si>
  <si>
    <t>The Sinexcel Energy Storage Inverters support RS485(MODBUS RTU) or Ethernet(MODBUS TCP/IP)，
When implementing RS485, the bode rate is 19200bps or 9600bps, verification: MODBUS RTU CRC16
When deploying ethernet, the communication format conforms to MODBUS TCP.</t>
    <phoneticPr fontId="1" type="noConversion"/>
  </si>
  <si>
    <t>DC total control command</t>
  </si>
  <si>
    <t>0:  Grid-tied, 1:  Off-grid</t>
  </si>
  <si>
    <t>0:  step, 1:  ramp(soft-start)</t>
  </si>
  <si>
    <t>0:  disabled, 1:  enabled</t>
  </si>
  <si>
    <t>1:  True, else:  Invalid</t>
  </si>
  <si>
    <t>Volt/Var reference voltage Vref</t>
    <phoneticPr fontId="1" type="noConversion"/>
  </si>
  <si>
    <t>PCS初始化状态</t>
    <phoneticPr fontId="1" type="noConversion"/>
  </si>
  <si>
    <t>PCS initialization status</t>
    <phoneticPr fontId="1" type="noConversion"/>
  </si>
  <si>
    <t>0~1000.0</t>
    <phoneticPr fontId="1" type="noConversion"/>
  </si>
  <si>
    <t>kVA</t>
    <phoneticPr fontId="1" type="noConversion"/>
  </si>
  <si>
    <t>53629~53630</t>
    <phoneticPr fontId="1" type="noConversion"/>
  </si>
  <si>
    <t>R/W</t>
    <phoneticPr fontId="1" type="noConversion"/>
  </si>
  <si>
    <t>0: disabled, 1: enabled</t>
    <phoneticPr fontId="1" type="noConversion"/>
  </si>
  <si>
    <t>Hz</t>
    <phoneticPr fontId="1" type="noConversion"/>
  </si>
  <si>
    <t>恢复并网下限频率</t>
    <phoneticPr fontId="1" type="noConversion"/>
  </si>
  <si>
    <t>Grid recovery Lower limit frequency</t>
    <phoneticPr fontId="1" type="noConversion"/>
  </si>
  <si>
    <t>53756~53757</t>
    <phoneticPr fontId="1" type="noConversion"/>
  </si>
  <si>
    <t>Volt/Var regulation Volt point 1</t>
    <phoneticPr fontId="2" type="noConversion"/>
  </si>
  <si>
    <t>Volt/Var regulation Volt point 2</t>
    <phoneticPr fontId="2" type="noConversion"/>
  </si>
  <si>
    <t>Volt/Var regulation Volt point 3</t>
    <phoneticPr fontId="2" type="noConversion"/>
  </si>
  <si>
    <t>Volt/Var regulation Volt point 4</t>
    <phoneticPr fontId="2" type="noConversion"/>
  </si>
  <si>
    <t>FVRT Limit function</t>
    <phoneticPr fontId="2" type="noConversion"/>
  </si>
  <si>
    <t>A</t>
    <phoneticPr fontId="1" type="noConversion"/>
  </si>
  <si>
    <t>min</t>
    <phoneticPr fontId="1" type="noConversion"/>
  </si>
  <si>
    <t>欠压保护I段保护时间</t>
    <phoneticPr fontId="1" type="noConversion"/>
  </si>
  <si>
    <t>欠压保护II段保护时间</t>
    <phoneticPr fontId="1" type="noConversion"/>
  </si>
  <si>
    <t>Model →</t>
    <phoneticPr fontId="1" type="noConversion"/>
  </si>
  <si>
    <t>Comments:
Function Code: 0x03 or ox04
(Actual Value = Value * Accuracy + Offset)</t>
    <phoneticPr fontId="2" type="noConversion"/>
  </si>
  <si>
    <t>0x03 or 0x04</t>
    <phoneticPr fontId="1" type="noConversion"/>
  </si>
  <si>
    <t>register range</t>
    <phoneticPr fontId="1" type="noConversion"/>
  </si>
  <si>
    <t>Read-only register</t>
    <phoneticPr fontId="1" type="noConversion"/>
  </si>
  <si>
    <t>Read-write register</t>
    <phoneticPr fontId="1" type="noConversion"/>
  </si>
  <si>
    <t>Status and alarm parameters of equipment(PCS)</t>
    <phoneticPr fontId="1" type="noConversion"/>
  </si>
  <si>
    <t>Status and alarm parameters of equipment(STS)</t>
    <phoneticPr fontId="1" type="noConversion"/>
  </si>
  <si>
    <t>Analog quantity of equipment(PCS)</t>
    <phoneticPr fontId="1" type="noConversion"/>
  </si>
  <si>
    <t>Analog quantity of equipment(STS)</t>
    <phoneticPr fontId="1" type="noConversion"/>
  </si>
  <si>
    <t>W</t>
    <phoneticPr fontId="1" type="noConversion"/>
  </si>
  <si>
    <t>53600~53899(R/W)</t>
    <phoneticPr fontId="1" type="noConversion"/>
  </si>
  <si>
    <t>53500~53599(RO)</t>
    <phoneticPr fontId="1" type="noConversion"/>
  </si>
  <si>
    <t>53200~53499(RO)</t>
    <phoneticPr fontId="1" type="noConversion"/>
  </si>
  <si>
    <t>53100~53199(RO)</t>
    <phoneticPr fontId="1" type="noConversion"/>
  </si>
  <si>
    <t>53000~53099(RO)</t>
    <phoneticPr fontId="1" type="noConversion"/>
  </si>
  <si>
    <t>53900~53999(W)</t>
    <phoneticPr fontId="1" type="noConversion"/>
  </si>
  <si>
    <t>0xF000(W)</t>
    <phoneticPr fontId="1" type="noConversion"/>
  </si>
  <si>
    <t>Table 7 Applied Function code list by Sinexcel</t>
    <phoneticPr fontId="1" type="noConversion"/>
  </si>
  <si>
    <t>Model →</t>
    <phoneticPr fontId="1" type="noConversion"/>
  </si>
  <si>
    <t>Comments
Function Code: 0x06(W),  0x03(R)
(No Offset)</t>
    <phoneticPr fontId="2" type="noConversion"/>
  </si>
  <si>
    <t>Register Starting Address H</t>
    <phoneticPr fontId="1" type="noConversion"/>
  </si>
  <si>
    <t>并离网模式：0-并网，1-离网</t>
    <phoneticPr fontId="1" type="noConversion"/>
  </si>
  <si>
    <t>功率变化模式：0-阶跃，1-斜率</t>
    <phoneticPr fontId="1" type="noConversion"/>
  </si>
  <si>
    <t>0:  Set current control, 1:  Set power control</t>
    <phoneticPr fontId="1" type="noConversion"/>
  </si>
  <si>
    <t>恢复并网上限频率</t>
    <phoneticPr fontId="1" type="noConversion"/>
  </si>
  <si>
    <t>Only for Multi-String series product</t>
    <phoneticPr fontId="1" type="noConversion"/>
  </si>
  <si>
    <t>1. 03/04共用，06码支持03回读；
2. 增加HECO认证相关协议设置量；
3. 增加PCS容量、PCS初始化状态等状态量；
4. 更改光伏发电电量等；</t>
    <phoneticPr fontId="1" type="noConversion"/>
  </si>
  <si>
    <t>Setting-up parameters of equipment</t>
    <phoneticPr fontId="1" type="noConversion"/>
  </si>
  <si>
    <t>Write register</t>
    <phoneticPr fontId="1" type="noConversion"/>
  </si>
  <si>
    <t>0x06</t>
    <phoneticPr fontId="1" type="noConversion"/>
  </si>
  <si>
    <t>Monitoring Setting-up parameters of equipment: RTC Setting</t>
    <phoneticPr fontId="1" type="noConversion"/>
  </si>
  <si>
    <t>0x06(W)
0x03 or 0x04(R)</t>
    <phoneticPr fontId="1" type="noConversion"/>
  </si>
  <si>
    <t>Control parameters of equipment</t>
    <phoneticPr fontId="1" type="noConversion"/>
  </si>
  <si>
    <t>0x10</t>
    <phoneticPr fontId="1" type="noConversion"/>
  </si>
  <si>
    <t>Int16</t>
    <phoneticPr fontId="1" type="noConversion"/>
  </si>
  <si>
    <t>2 Bytes</t>
    <phoneticPr fontId="1" type="noConversion"/>
  </si>
  <si>
    <t>直流总控制命令</t>
    <phoneticPr fontId="1" type="noConversion"/>
  </si>
  <si>
    <t>Register Starting Address L</t>
    <phoneticPr fontId="1" type="noConversion"/>
  </si>
  <si>
    <t>V209</t>
    <phoneticPr fontId="1" type="noConversion"/>
  </si>
  <si>
    <t>V210</t>
    <phoneticPr fontId="1" type="noConversion"/>
  </si>
  <si>
    <t>修复bug和增加需求</t>
    <phoneticPr fontId="1" type="noConversion"/>
  </si>
  <si>
    <t>控制参数2设置</t>
    <phoneticPr fontId="1" type="noConversion"/>
  </si>
  <si>
    <t>‐1200.0~1200.0</t>
    <phoneticPr fontId="1" type="noConversion"/>
  </si>
  <si>
    <t>Total AC active power</t>
    <phoneticPr fontId="2" type="noConversion"/>
  </si>
  <si>
    <t>‐1500.0~1500.0</t>
    <phoneticPr fontId="1" type="noConversion"/>
  </si>
  <si>
    <t>uint16</t>
    <phoneticPr fontId="2" type="noConversion"/>
  </si>
  <si>
    <t>Gird L1 current</t>
    <phoneticPr fontId="2" type="noConversion"/>
  </si>
  <si>
    <t>电网A相电流</t>
    <phoneticPr fontId="1" type="noConversion"/>
  </si>
  <si>
    <t>uint16</t>
    <phoneticPr fontId="1" type="noConversion"/>
  </si>
  <si>
    <t>电网三相总有功功率</t>
    <phoneticPr fontId="1" type="noConversion"/>
  </si>
  <si>
    <t>Gird L2 current</t>
    <phoneticPr fontId="2" type="noConversion"/>
  </si>
  <si>
    <t>电网B相电流</t>
    <phoneticPr fontId="1" type="noConversion"/>
  </si>
  <si>
    <t>Gird L3 current</t>
    <phoneticPr fontId="2" type="noConversion"/>
  </si>
  <si>
    <t>电网C相电流</t>
    <phoneticPr fontId="1" type="noConversion"/>
  </si>
  <si>
    <t>本地变压器容量设置</t>
    <phoneticPr fontId="1" type="noConversion"/>
  </si>
  <si>
    <t>0~1500</t>
    <phoneticPr fontId="1" type="noConversion"/>
  </si>
  <si>
    <t>Kva</t>
    <phoneticPr fontId="1" type="noConversion"/>
  </si>
  <si>
    <t>1~20000</t>
    <phoneticPr fontId="1" type="noConversion"/>
  </si>
  <si>
    <t>防逆流功率设置</t>
    <phoneticPr fontId="1" type="noConversion"/>
  </si>
  <si>
    <t xml:space="preserve">
0~100</t>
    <phoneticPr fontId="1" type="noConversion"/>
  </si>
  <si>
    <t>‐0.5~-1.0，0.5~1.0</t>
    <phoneticPr fontId="1" type="noConversion"/>
  </si>
  <si>
    <t>电网电流CT变比</t>
    <phoneticPr fontId="1" type="noConversion"/>
  </si>
  <si>
    <t>kW</t>
    <phoneticPr fontId="1" type="noConversion"/>
  </si>
  <si>
    <t xml:space="preserve">Standard </t>
  </si>
  <si>
    <t>53402~53409</t>
    <phoneticPr fontId="1" type="noConversion"/>
  </si>
  <si>
    <t>53414~53499</t>
    <phoneticPr fontId="1" type="noConversion"/>
  </si>
  <si>
    <t>Only for PWS2 PV input types</t>
    <phoneticPr fontId="2" type="noConversion"/>
  </si>
  <si>
    <t>Only for PWG2 series</t>
    <phoneticPr fontId="1" type="noConversion"/>
  </si>
  <si>
    <t>RW</t>
    <phoneticPr fontId="1" type="noConversion"/>
  </si>
  <si>
    <t>微网控制命令</t>
    <phoneticPr fontId="1" type="noConversion"/>
  </si>
  <si>
    <t>准同期电网电压参考</t>
    <phoneticPr fontId="1" type="noConversion"/>
  </si>
  <si>
    <t>0~65535</t>
    <phoneticPr fontId="1" type="noConversion"/>
  </si>
  <si>
    <t>准同期交流母线电压参考</t>
    <phoneticPr fontId="1" type="noConversion"/>
  </si>
  <si>
    <t>准同期电网频率参考</t>
    <phoneticPr fontId="1" type="noConversion"/>
  </si>
  <si>
    <t>准同期交流母线频率参考</t>
    <phoneticPr fontId="1" type="noConversion"/>
  </si>
  <si>
    <t>Uint16</t>
    <phoneticPr fontId="1" type="noConversion"/>
  </si>
  <si>
    <t>53645~53649</t>
    <phoneticPr fontId="1" type="noConversion"/>
  </si>
  <si>
    <t>1. 直流支路启停状态定义反了；
2. 功率控制模式定义和注释调整；
3. 增对微网控制机型和同期机型增加部分协议；
4. 功率因素和无功功率的+/-分别对应感性和容性；</t>
    <phoneticPr fontId="1" type="noConversion"/>
  </si>
  <si>
    <t xml:space="preserve"> -1.00~ +1.00；
+: lagging, -:  leading</t>
    <phoneticPr fontId="1" type="noConversion"/>
  </si>
  <si>
    <t>2Bytes</t>
  </si>
  <si>
    <t>uint16</t>
  </si>
  <si>
    <t>4Bytes</t>
  </si>
  <si>
    <t>EvtVnd3</t>
  </si>
  <si>
    <t>EvtVnd4</t>
  </si>
  <si>
    <t>穿越使能</t>
    <phoneticPr fontId="2" type="noConversion"/>
  </si>
  <si>
    <t>Only for 104 protocol，不开放</t>
    <phoneticPr fontId="1" type="noConversion"/>
  </si>
  <si>
    <t>不开放</t>
    <phoneticPr fontId="1" type="noConversion"/>
  </si>
  <si>
    <t>Rarely used，不开放</t>
    <phoneticPr fontId="1" type="noConversion"/>
  </si>
  <si>
    <t>Disabled，不开放</t>
    <phoneticPr fontId="1" type="noConversion"/>
  </si>
  <si>
    <t>30.0~800.0</t>
    <phoneticPr fontId="1" type="noConversion"/>
  </si>
  <si>
    <t>Available only in PV input type；</t>
    <phoneticPr fontId="1" type="noConversion"/>
  </si>
  <si>
    <t>Available only in DcSource type</t>
    <phoneticPr fontId="1" type="noConversion"/>
  </si>
  <si>
    <t>无STS微网逆变器非标功能</t>
    <phoneticPr fontId="1" type="noConversion"/>
  </si>
  <si>
    <t>电网恢复延时</t>
    <phoneticPr fontId="1" type="noConversion"/>
  </si>
  <si>
    <t>bit0-微网下垂命令：0-否，1-下垂；
bit1-微网准同期命令：0-否，1-同期；
bit2~bit15-预留;</t>
    <phoneticPr fontId="1" type="noConversion"/>
  </si>
  <si>
    <t>Available only in DC dispatching mode(53601)</t>
    <phoneticPr fontId="1" type="noConversion"/>
  </si>
  <si>
    <t>‐1500.0~1500.0。+:  charge, power from grid to battery。-:  discharge, power from battery to grid</t>
    <phoneticPr fontId="1" type="noConversion"/>
  </si>
  <si>
    <t>‐1000.0~1000.0。+:  charge, power from grid to battery。-:  discharge, power from battery to grid</t>
    <phoneticPr fontId="1" type="noConversion"/>
  </si>
  <si>
    <t>仅用于并离网切换控制</t>
    <phoneticPr fontId="1" type="noConversion"/>
  </si>
  <si>
    <t>invalid for Australia</t>
    <phoneticPr fontId="1" type="noConversion"/>
  </si>
  <si>
    <t>only for USA</t>
    <phoneticPr fontId="1" type="noConversion"/>
  </si>
  <si>
    <t>USA：0.10~4.50；
CHN：0.10~3.00；
Australia：/；</t>
    <phoneticPr fontId="1" type="noConversion"/>
  </si>
  <si>
    <t>only for USA;
ratio * rated voltage,
follow the FVRT table given by HECO or CPUC or other local utility authority codes</t>
    <phoneticPr fontId="1" type="noConversion"/>
  </si>
  <si>
    <t>only for USA;
follow the FVRT table given by HECO or CPUC or other local utility authority codes</t>
    <phoneticPr fontId="1" type="noConversion"/>
  </si>
  <si>
    <t>USA：1.10~1.20；
CHN：/；
Australia：/；</t>
    <phoneticPr fontId="1" type="noConversion"/>
  </si>
  <si>
    <t>53816~53819</t>
    <phoneticPr fontId="1" type="noConversion"/>
  </si>
  <si>
    <t>only for Australia.
Available only when active power regulation mode(53636) is set to Freq/Watt and operating in discharge mode</t>
    <phoneticPr fontId="1" type="noConversion"/>
  </si>
  <si>
    <t>only for Australia.
Available only when Reactive power control mode mode(53620) is set to PF Curve control mode</t>
    <phoneticPr fontId="1" type="noConversion"/>
  </si>
  <si>
    <t>53846~53849</t>
    <phoneticPr fontId="1" type="noConversion"/>
  </si>
  <si>
    <t>53852~53859</t>
    <phoneticPr fontId="1" type="noConversion"/>
  </si>
  <si>
    <t>不开放
Keep the default value if not aware of the function of this parameter</t>
    <phoneticPr fontId="1" type="noConversion"/>
  </si>
  <si>
    <t>only for USA.
Available only when active power regulation mode(53636) is set to Volt/Watt and operating in discharge mode</t>
    <phoneticPr fontId="1" type="noConversion"/>
  </si>
  <si>
    <t>only for USA.
Available only when active power regulation mode(53636) is set to Freq/Watt and operating in discharge mode</t>
    <phoneticPr fontId="1" type="noConversion"/>
  </si>
  <si>
    <t>DRMs模式使能</t>
    <phoneticPr fontId="1" type="noConversion"/>
  </si>
  <si>
    <t>only for Australia.</t>
    <phoneticPr fontId="1" type="noConversion"/>
  </si>
  <si>
    <t>Freq/Watt response time(High Freq)</t>
    <phoneticPr fontId="1" type="noConversion"/>
  </si>
  <si>
    <t>Volt/Watt response time(High Volt)</t>
    <phoneticPr fontId="1" type="noConversion"/>
  </si>
  <si>
    <t>invalid for CHN. ratio * rated voltage,
Available only when active power regulation mode(53636) is set to Volt/Watt and operating in discharge mode</t>
    <phoneticPr fontId="1" type="noConversion"/>
  </si>
  <si>
    <t>only for USA.
ratio * rated voltage</t>
    <phoneticPr fontId="1" type="noConversion"/>
  </si>
  <si>
    <t>Keep the default value if not aware of the function of this parameter.
ratio * rated voltage</t>
    <phoneticPr fontId="1" type="noConversion"/>
  </si>
  <si>
    <t>only for Australia.
ratio * rated voltage</t>
    <phoneticPr fontId="1" type="noConversion"/>
  </si>
  <si>
    <t>only for Australia. ratio * rated power.
Available only when Reactive power control mode mode(53620) is set to PF Curve control mode</t>
    <phoneticPr fontId="1" type="noConversion"/>
  </si>
  <si>
    <t>invalid for CHN. ratio * rated voltage.
Available only when active power regulation mode(53636) is set to Volt/Watt and operating in discharge mode</t>
    <phoneticPr fontId="1" type="noConversion"/>
  </si>
  <si>
    <t>invalid for CHN. ratio * set power.
Available only when active power regulation mode(53636) is set to Volt/Watt and operating in discharge mode</t>
    <phoneticPr fontId="1" type="noConversion"/>
  </si>
  <si>
    <t>Bit0:防逆流功能使能：0否，1使能；
Bir1:负载不平衡补偿；0否，1使能；
Bit2:本地PF控制；0否，1使能；</t>
    <phoneticPr fontId="1" type="noConversion"/>
  </si>
  <si>
    <t>仅用于无STS微网逆变器控制</t>
    <phoneticPr fontId="1" type="noConversion"/>
  </si>
  <si>
    <t xml:space="preserve">Bit0: BMS trip;   1:  True, 0:  Invalid; 
Bit1: Battery full;   1:  True, 0:  Invalid; 
Bit2: Batt empty;  1: True, 0: Invalid; 
Bit3~15: reserved; </t>
    <phoneticPr fontId="1" type="noConversion"/>
  </si>
  <si>
    <t>1:  True, else:  Invalid</t>
    <phoneticPr fontId="1" type="noConversion"/>
  </si>
  <si>
    <t>发给所有直流子系统</t>
    <phoneticPr fontId="1" type="noConversion"/>
  </si>
  <si>
    <t>无功调节量Q3</t>
    <phoneticPr fontId="1" type="noConversion"/>
  </si>
  <si>
    <t>无功调节量Q2</t>
    <phoneticPr fontId="1" type="noConversion"/>
  </si>
  <si>
    <t>无功调节量Q4</t>
    <phoneticPr fontId="1" type="noConversion"/>
  </si>
  <si>
    <t>无功调节量Q1</t>
    <phoneticPr fontId="1" type="noConversion"/>
  </si>
  <si>
    <t>only for USA;
Available only when active power regulation mode(53636) is set to Freq/Watt and operating in discharge mode</t>
    <phoneticPr fontId="1" type="noConversion"/>
  </si>
  <si>
    <t>invalid for CHN.
Available only when active power regulation mode(53636) is set to Freq/Watt and operating in discharge mode</t>
    <phoneticPr fontId="1" type="noConversion"/>
  </si>
  <si>
    <t>only for USA;
Available only when active power regulation mode(53636) is set to Volt/Watt and operating in discharge mode</t>
    <phoneticPr fontId="1" type="noConversion"/>
  </si>
  <si>
    <t>USA：0.01~2.000(rated power / s)
CHN：0.01~2.000(rated power / s)
Australia：0.05~60.000(rated power / minuts)</t>
    <phoneticPr fontId="1" type="noConversion"/>
  </si>
  <si>
    <t>USA：0.001~2.000(rated power / s)
CHN：/
Australia：/</t>
    <phoneticPr fontId="1" type="noConversion"/>
  </si>
  <si>
    <t>0: Constant active power control。
1: Volt/Watt control。
2: Freq/Watt control。
3: Volt/Watt &amp; Freq/Watt control</t>
    <phoneticPr fontId="1" type="noConversion"/>
  </si>
  <si>
    <t>寄存器名称(Register Name in Chinese)</t>
    <phoneticPr fontId="1" type="noConversion"/>
  </si>
  <si>
    <t>bit10~12</t>
    <phoneticPr fontId="1" type="noConversion"/>
  </si>
  <si>
    <t>0-无效，1-待检测，2-检测中，3-检测完成，4-检测失败；</t>
    <phoneticPr fontId="1" type="noConversion"/>
  </si>
  <si>
    <t>bit13</t>
    <phoneticPr fontId="1" type="noConversion"/>
  </si>
  <si>
    <t>bit15</t>
    <phoneticPr fontId="1" type="noConversion"/>
  </si>
  <si>
    <t>bit14</t>
    <phoneticPr fontId="1" type="noConversion"/>
  </si>
  <si>
    <t>bit6~7</t>
    <phoneticPr fontId="1" type="noConversion"/>
  </si>
  <si>
    <t>bit4</t>
    <phoneticPr fontId="1" type="noConversion"/>
  </si>
  <si>
    <t>下垂状态</t>
    <phoneticPr fontId="2" type="noConversion"/>
  </si>
  <si>
    <t>bit5</t>
    <phoneticPr fontId="1" type="noConversion"/>
  </si>
  <si>
    <t>准同期状态</t>
    <phoneticPr fontId="2" type="noConversion"/>
  </si>
  <si>
    <t>bit4~7</t>
    <phoneticPr fontId="1" type="noConversion"/>
  </si>
  <si>
    <t>Comments
Function Code: 0x06
(Actual Value = Value * Accuracy)</t>
    <phoneticPr fontId="2" type="noConversion"/>
  </si>
  <si>
    <t>控制参数5设置</t>
    <phoneticPr fontId="1" type="noConversion"/>
  </si>
  <si>
    <t>控制参数4设置</t>
    <phoneticPr fontId="1" type="noConversion"/>
  </si>
  <si>
    <t>USA：1.05~1.25；
CHN：1.05~1.35；
Australia：1.05~1.20；
UK：1.05~1.35；</t>
    <phoneticPr fontId="1" type="noConversion"/>
  </si>
  <si>
    <t>USA：0.01~13.00；
CHN：0.01~13.00；
Australia：0.01~2.00；
UK：0.01~13.00；</t>
    <phoneticPr fontId="1" type="noConversion"/>
  </si>
  <si>
    <t>USA：0.01~2.00；
CHN：0.01~1.00；
Australia：0.01~0.50；
UK：0.01~1.00；</t>
    <phoneticPr fontId="1" type="noConversion"/>
  </si>
  <si>
    <t>USA：1.05~1.25；
CHN：1.05~1.35；
Australia：1.05~1.25；
UK：1.05~1.35；</t>
    <phoneticPr fontId="1" type="noConversion"/>
  </si>
  <si>
    <t>USA：0~21.00；
CHN：0.01~5.00；
Australia：0~5.00；
UK：0.01~5.00；</t>
    <phoneticPr fontId="1" type="noConversion"/>
  </si>
  <si>
    <t>USA：0.45~0.95；
CHN：/；
Australia：/；
UK：/；</t>
    <phoneticPr fontId="1" type="noConversion"/>
  </si>
  <si>
    <t>USA：0~1.00；
CHN：/；
Australia：/；
UK：/；</t>
    <phoneticPr fontId="1" type="noConversion"/>
  </si>
  <si>
    <t>USA：0.10~4.50；
CHN：0.10~3.00；
Australia：0.10~3.00；
UK：0.10~3.00；</t>
    <phoneticPr fontId="1" type="noConversion"/>
  </si>
  <si>
    <t>USA：0.01~300.00；
CHN：0.01~300.00；
Australia：0.01~5.00；
UK：0.01~300.00；</t>
    <phoneticPr fontId="1" type="noConversion"/>
  </si>
  <si>
    <t>USA：0.00~10.00；
CHN：0.00~10.00；
Australia：/；
UK：0.00~10.00；</t>
    <phoneticPr fontId="1" type="noConversion"/>
  </si>
  <si>
    <t>USA：‐4.50~ -0.10；
CHN：‐4.50~ -0.10；
Australia：‐5.00~ -0.10；
UK：‐4.50~ -0.10；</t>
    <phoneticPr fontId="1" type="noConversion"/>
  </si>
  <si>
    <t>USA：0.00~600.00；
CHN：0.00~600.00；
Australia：0.01~5.00；
UK：0.00~600.00；</t>
    <phoneticPr fontId="1" type="noConversion"/>
  </si>
  <si>
    <t>USA：‐4.50~ -0.10；
CHN：‐4.50~ -0.10；
Australia：/；
UK：‐4.50~ -0.10；</t>
    <phoneticPr fontId="1" type="noConversion"/>
  </si>
  <si>
    <t>USA：1.10~1.20；
CHN：/；
Australia：/；
UK：/；</t>
    <phoneticPr fontId="1" type="noConversion"/>
  </si>
  <si>
    <t>USA：0.00~13.00；
CHN：/；
Australia：/；
UK：/；</t>
    <phoneticPr fontId="1" type="noConversion"/>
  </si>
  <si>
    <t>USA：0.00~0.16；
CHN：/；
Australia：/；
UK：/；</t>
    <phoneticPr fontId="1" type="noConversion"/>
  </si>
  <si>
    <t>USA：0.50~0.88；
CHN：/；
Australia：/；
UK：/；</t>
    <phoneticPr fontId="1" type="noConversion"/>
  </si>
  <si>
    <t>USA：20.00~50.00；
CHN：/；
Australia：/；
UK：/；</t>
    <phoneticPr fontId="1" type="noConversion"/>
  </si>
  <si>
    <t>USA：10.00~50.00；
CHN：/；
Australia：/；
UK：/；</t>
    <phoneticPr fontId="1" type="noConversion"/>
  </si>
  <si>
    <t>USA：0.40~0.50；
CHN：/；
Australia：/；
UK：/；</t>
    <phoneticPr fontId="1" type="noConversion"/>
  </si>
  <si>
    <t>USA：0.1~21.00；
CHN：/；
Australia：/；
UK：/；</t>
    <phoneticPr fontId="1" type="noConversion"/>
  </si>
  <si>
    <t>USA：0.1~1；
CHN：/；
Australia：/；
UK：/；</t>
    <phoneticPr fontId="1" type="noConversion"/>
  </si>
  <si>
    <t>USA：‐1~ ‐0.1；
CHN：/；
Australia：/；
UK：/；</t>
    <phoneticPr fontId="1" type="noConversion"/>
  </si>
  <si>
    <t>USA：0.1~6.00；
CHN：/；
Australia：/；
UK：/；</t>
    <phoneticPr fontId="1" type="noConversion"/>
  </si>
  <si>
    <t>USA：20.0~1000.0；
CHN：/；
Australia：/；
UK：/；</t>
    <phoneticPr fontId="1" type="noConversion"/>
  </si>
  <si>
    <t>USA：0.0~1000.0；
CHN：/；
Australia：/；
UK：/；</t>
    <phoneticPr fontId="1" type="noConversion"/>
  </si>
  <si>
    <t>USA：‐10~ ‐0.10；
CHN：/；
Australia：/；
UK：/；</t>
    <phoneticPr fontId="1" type="noConversion"/>
  </si>
  <si>
    <t>USA：‐10~ -0.10；
CHN：/；
Australia：/；
UK：/；</t>
    <phoneticPr fontId="1" type="noConversion"/>
  </si>
  <si>
    <t>USA：0.82~1.03；
CHN：/；
Australia：0.82~1.03；
UK：/；</t>
    <phoneticPr fontId="1" type="noConversion"/>
  </si>
  <si>
    <t>USA：0.90~1.05；
CHN：/；
Australia：0.90~1.05；
UK：/；</t>
    <phoneticPr fontId="1" type="noConversion"/>
  </si>
  <si>
    <t>USA：0.95~1.15；
CHN：/；
Australia：0.95~1.15；
UK：/；</t>
    <phoneticPr fontId="1" type="noConversion"/>
  </si>
  <si>
    <t>USA：0.97~1.18；
CHN：/；
Australia：0.97~1.18；
UK：/；</t>
    <phoneticPr fontId="1" type="noConversion"/>
  </si>
  <si>
    <t>USA：0.00~0.60；
CHN：/；
Australia：0.00~0.60；
UK：/；</t>
    <phoneticPr fontId="1" type="noConversion"/>
  </si>
  <si>
    <t>USA：1.03~1.10；
CHN：/；
Australia：1.02~1.11；
UK：/；</t>
    <phoneticPr fontId="1" type="noConversion"/>
  </si>
  <si>
    <t>USA：3~90.00；
CHN：/；
Australia：/；
UK：/；</t>
    <phoneticPr fontId="1" type="noConversion"/>
  </si>
  <si>
    <t>USA：0.01~1.00；
CHN：/；
Australia：0.01~1.00；
UK：/；</t>
    <phoneticPr fontId="1" type="noConversion"/>
  </si>
  <si>
    <t>USA：0.02~0.07；
CHN：/；
Australia：/；
UK：/；</t>
    <phoneticPr fontId="1" type="noConversion"/>
  </si>
  <si>
    <t>USA：/；
CHN：/；
Australia：1.00~2.00；
UK：/；</t>
    <phoneticPr fontId="1" type="noConversion"/>
  </si>
  <si>
    <t>USA：/；
CHN：/；
Australia：1.00~‐0.10；
UK：/；</t>
    <phoneticPr fontId="1" type="noConversion"/>
  </si>
  <si>
    <t>USA：/；
CHN：/；
Australia：‐3.00~‐1.00；
UK：/；</t>
    <phoneticPr fontId="1" type="noConversion"/>
  </si>
  <si>
    <t>USA：/；
CHN：/；
Australia：1.05~1.15；
UK：/；</t>
    <phoneticPr fontId="1" type="noConversion"/>
  </si>
  <si>
    <t>USA：/；
CHN：/；
Australia：0.10~0.40；
UK：/；</t>
    <phoneticPr fontId="1" type="noConversion"/>
  </si>
  <si>
    <t>USA：/；
CHN：/；
Australia：0.40~0.60；
UK：/；</t>
    <phoneticPr fontId="1" type="noConversion"/>
  </si>
  <si>
    <t>USA：/；
CHN：/；
Australia：0.60~0.80；
UK：/；</t>
    <phoneticPr fontId="1" type="noConversion"/>
  </si>
  <si>
    <t>USA：/；
CHN：/；
Australia：0.80~1.00；
UK：/；</t>
    <phoneticPr fontId="1" type="noConversion"/>
  </si>
  <si>
    <t>USA：/；
CHN：/；
Australia：‐0.9~0.9；
UK：/；</t>
    <phoneticPr fontId="1" type="noConversion"/>
  </si>
  <si>
    <t>USA：/；
CHN：/；
Australia：0-disable，1-enable；
UK：/；</t>
    <phoneticPr fontId="1" type="noConversion"/>
  </si>
  <si>
    <t>USA：/；
CHN：/；
Australia：0.9~1.00；
UK：/；</t>
    <phoneticPr fontId="1" type="noConversion"/>
  </si>
  <si>
    <t>USA：0~0.6；
CHN：/；
Australia：0~0.6；
UK：/；</t>
    <phoneticPr fontId="1" type="noConversion"/>
  </si>
  <si>
    <t>USA：1~90.00；
CHN：/；
Australia：/；
UK：/；</t>
    <phoneticPr fontId="1" type="noConversion"/>
  </si>
  <si>
    <t>USA：0.95~1.05；
CHN：/；
Australia：/；
UK：/；</t>
    <phoneticPr fontId="1" type="noConversion"/>
  </si>
  <si>
    <t>USA：1.04~1.1；
CHN：/；
Australia：1.06~1.16；
UK：/；</t>
    <phoneticPr fontId="1" type="noConversion"/>
  </si>
  <si>
    <t>USA：0.00~1.00；
CHN：/；
Australia：0.00~1.00；
UK：/；</t>
    <phoneticPr fontId="1" type="noConversion"/>
  </si>
  <si>
    <t>USA：0.5~60.00；
CHN：/；
Australia：/；
UK：/；</t>
    <phoneticPr fontId="1" type="noConversion"/>
  </si>
  <si>
    <t>USA：0.05~3.00；
CHN：/；
Australia：/；
UK：/；</t>
    <phoneticPr fontId="1" type="noConversion"/>
  </si>
  <si>
    <t>invalid for Australia.
ratio * rated voltage</t>
    <phoneticPr fontId="1" type="noConversion"/>
  </si>
  <si>
    <t>控制参数6设置</t>
    <phoneticPr fontId="1" type="noConversion"/>
  </si>
  <si>
    <t>53602~53613</t>
    <phoneticPr fontId="1" type="noConversion"/>
  </si>
  <si>
    <t>无绝缘检测选件-0；直流电压无-1；直流电压从无到有且无开机命令-2；检测完毕-3；检测出故障或检测被中断判断-4；</t>
    <phoneticPr fontId="1" type="noConversion"/>
  </si>
  <si>
    <t>2 Bytes</t>
    <phoneticPr fontId="2" type="noConversion"/>
  </si>
  <si>
    <t>RO</t>
    <phoneticPr fontId="1" type="noConversion"/>
  </si>
  <si>
    <t>USA：0.45~0.95；
CHN：0.50~0.85；
Australia：0.50~0.85；
UK：0.45~0.95；</t>
    <phoneticPr fontId="1" type="noConversion"/>
  </si>
  <si>
    <t>USA：0.45~0.95；
CHN：0.20~0.50；
Australia：/；
UK：0.45~0.95；</t>
    <phoneticPr fontId="1" type="noConversion"/>
  </si>
  <si>
    <t>USA：0.01~11.00；
CHN：0.01~1.00；
Australia：/；
UK：0.01~1.00；</t>
    <phoneticPr fontId="1" type="noConversion"/>
  </si>
  <si>
    <t>53996~53999</t>
    <phoneticPr fontId="1" type="noConversion"/>
  </si>
  <si>
    <t xml:space="preserve">Bit0: Insulation test. 1: True, 0: Invalid; 
Bit1~15: reserved; </t>
    <phoneticPr fontId="1" type="noConversion"/>
  </si>
  <si>
    <t>仅用于支持选配件机型</t>
    <phoneticPr fontId="1" type="noConversion"/>
  </si>
  <si>
    <t>仅用于内部EMS控制</t>
    <phoneticPr fontId="1" type="noConversion"/>
  </si>
  <si>
    <t>53956~53959</t>
    <phoneticPr fontId="1" type="noConversion"/>
  </si>
  <si>
    <t>53966~53969</t>
    <phoneticPr fontId="1" type="noConversion"/>
  </si>
  <si>
    <t>53976~53979</t>
    <phoneticPr fontId="1" type="noConversion"/>
  </si>
  <si>
    <t>53986~53989</t>
    <phoneticPr fontId="1" type="noConversion"/>
  </si>
  <si>
    <t>53946~53949</t>
    <phoneticPr fontId="1" type="noConversion"/>
  </si>
  <si>
    <t>53936~53939</t>
    <phoneticPr fontId="1" type="noConversion"/>
  </si>
  <si>
    <t>bit8~15</t>
    <phoneticPr fontId="1" type="noConversion"/>
  </si>
  <si>
    <t>without STS</t>
  </si>
  <si>
    <t>bit1</t>
    <phoneticPr fontId="2" type="noConversion"/>
  </si>
  <si>
    <t>bit2</t>
    <phoneticPr fontId="2" type="noConversion"/>
  </si>
  <si>
    <t>bit3</t>
    <phoneticPr fontId="2" type="noConversion"/>
  </si>
  <si>
    <t>bit4</t>
    <phoneticPr fontId="2" type="noConversion"/>
  </si>
  <si>
    <t>bit5</t>
    <phoneticPr fontId="2" type="noConversion"/>
  </si>
  <si>
    <t>bit6</t>
    <phoneticPr fontId="2" type="noConversion"/>
  </si>
  <si>
    <t>bit7</t>
    <phoneticPr fontId="2" type="noConversion"/>
  </si>
  <si>
    <t>Only for PWG2 series</t>
    <phoneticPr fontId="2" type="noConversion"/>
  </si>
  <si>
    <t>Accumulative charged energy through AC port Lower 2 bytes</t>
    <phoneticPr fontId="1" type="noConversion"/>
  </si>
  <si>
    <t>Accumulative discharged energy through AC port higher 2 bytes</t>
    <phoneticPr fontId="2" type="noConversion"/>
  </si>
  <si>
    <t>Gird Total active power</t>
    <phoneticPr fontId="2" type="noConversion"/>
  </si>
  <si>
    <t>Micro-grid control commands</t>
    <phoneticPr fontId="1" type="noConversion"/>
  </si>
  <si>
    <t>0:  disabled, 1:  enabled</t>
    <phoneticPr fontId="1" type="noConversion"/>
  </si>
  <si>
    <t>电压频率穿越使能</t>
    <phoneticPr fontId="1" type="noConversion"/>
  </si>
  <si>
    <t>控制参数7设置</t>
    <phoneticPr fontId="1" type="noConversion"/>
  </si>
  <si>
    <t>Active power setting</t>
    <phoneticPr fontId="2" type="noConversion"/>
  </si>
  <si>
    <t>有功功率设置</t>
    <phoneticPr fontId="1" type="noConversion"/>
  </si>
  <si>
    <t>无功功率设置（正吸收感性无功，负吸收容性无功）</t>
    <phoneticPr fontId="1" type="noConversion"/>
  </si>
  <si>
    <t>Reactive power setting</t>
    <phoneticPr fontId="2" type="noConversion"/>
  </si>
  <si>
    <t>Quasi-synch grid Voltage</t>
    <phoneticPr fontId="1" type="noConversion"/>
  </si>
  <si>
    <t>Quasi-synch AC bus Voltage</t>
    <phoneticPr fontId="1" type="noConversion"/>
  </si>
  <si>
    <t>欠频保护I段保护频率</t>
    <phoneticPr fontId="1" type="noConversion"/>
  </si>
  <si>
    <t>功率因数设置（正吸收感性无功，负吸收容性无功）</t>
    <phoneticPr fontId="1" type="noConversion"/>
  </si>
  <si>
    <t>PF setting</t>
    <phoneticPr fontId="2" type="noConversion"/>
  </si>
  <si>
    <t>功率变化速率</t>
    <phoneticPr fontId="1" type="noConversion"/>
  </si>
  <si>
    <t>Quasi-sync grid frequency</t>
    <phoneticPr fontId="1" type="noConversion"/>
  </si>
  <si>
    <t>Quasi-sync AC bus frequency</t>
    <phoneticPr fontId="1" type="noConversion"/>
  </si>
  <si>
    <t>有功控制模式：0-设置有功调节；1-电压自动调节；2-频率自动调节；3-电压频率自动调节；</t>
    <phoneticPr fontId="1" type="noConversion"/>
  </si>
  <si>
    <t>电网重连功率变化速率</t>
    <phoneticPr fontId="1" type="noConversion"/>
  </si>
  <si>
    <t>Grid reconnection power ramp rate</t>
    <phoneticPr fontId="2" type="noConversion"/>
  </si>
  <si>
    <t>Control parameter 6</t>
  </si>
  <si>
    <t>Control parameter 5</t>
  </si>
  <si>
    <t>Control parameter 4</t>
  </si>
  <si>
    <t>Control parameter 2</t>
  </si>
  <si>
    <t>Control parameter 7</t>
    <phoneticPr fontId="1" type="noConversion"/>
  </si>
  <si>
    <t>远程控制状态</t>
    <phoneticPr fontId="2" type="noConversion"/>
  </si>
  <si>
    <t>本地手动控制状态</t>
    <phoneticPr fontId="2" type="noConversion"/>
  </si>
  <si>
    <t>本地自动控制状态</t>
    <phoneticPr fontId="2" type="noConversion"/>
  </si>
  <si>
    <t>Local manual control</t>
    <phoneticPr fontId="2" type="noConversion"/>
  </si>
  <si>
    <t>Local auto control</t>
    <phoneticPr fontId="2" type="noConversion"/>
  </si>
  <si>
    <t>Remote control</t>
    <phoneticPr fontId="2" type="noConversion"/>
  </si>
  <si>
    <t>0:  step, 1:  soft-start</t>
    <phoneticPr fontId="1" type="noConversion"/>
  </si>
  <si>
    <t>Power change mode</t>
    <phoneticPr fontId="2" type="noConversion"/>
  </si>
  <si>
    <t>孤岛检测使能</t>
    <phoneticPr fontId="1" type="noConversion"/>
  </si>
  <si>
    <t>Local power factor setting</t>
    <phoneticPr fontId="1" type="noConversion"/>
  </si>
  <si>
    <t>本地功率因数设置</t>
    <phoneticPr fontId="1" type="noConversion"/>
  </si>
  <si>
    <t>控制参数1设置</t>
    <phoneticPr fontId="1" type="noConversion"/>
  </si>
  <si>
    <t>Control parameter 1</t>
    <phoneticPr fontId="1" type="noConversion"/>
  </si>
  <si>
    <t>Local transformer capacity set</t>
    <phoneticPr fontId="1" type="noConversion"/>
  </si>
  <si>
    <t>过压保护I段电压比率</t>
  </si>
  <si>
    <t>过压保护II段电压比率</t>
  </si>
  <si>
    <t>欠压保护I段电压比率</t>
  </si>
  <si>
    <t>欠压保护II段电压比率</t>
    <phoneticPr fontId="1" type="noConversion"/>
  </si>
  <si>
    <t>欠压保护III段电压比率</t>
    <phoneticPr fontId="1" type="noConversion"/>
  </si>
  <si>
    <t>欠频保护I段保护时间</t>
    <phoneticPr fontId="1" type="noConversion"/>
  </si>
  <si>
    <t>欠频保护II段保护频率</t>
    <phoneticPr fontId="1" type="noConversion"/>
  </si>
  <si>
    <t>Grid current CT ratio</t>
    <phoneticPr fontId="1" type="noConversion"/>
  </si>
  <si>
    <t>Active power control mode</t>
    <phoneticPr fontId="2" type="noConversion"/>
  </si>
  <si>
    <t>过压穿越I段电压比率</t>
    <phoneticPr fontId="1" type="noConversion"/>
  </si>
  <si>
    <t>过压穿越II段电压比率</t>
    <phoneticPr fontId="1" type="noConversion"/>
  </si>
  <si>
    <t>欠压穿越I段电压比率</t>
    <phoneticPr fontId="1" type="noConversion"/>
  </si>
  <si>
    <t>欠压穿越II段电压比率</t>
    <phoneticPr fontId="1" type="noConversion"/>
  </si>
  <si>
    <t>欠压穿越III段电压比率</t>
    <phoneticPr fontId="1" type="noConversion"/>
  </si>
  <si>
    <t>过频穿越II段频率</t>
    <phoneticPr fontId="1" type="noConversion"/>
  </si>
  <si>
    <t>过频穿越II段穿越时间</t>
    <phoneticPr fontId="1" type="noConversion"/>
  </si>
  <si>
    <t>欠频穿越I段频率</t>
    <phoneticPr fontId="1" type="noConversion"/>
  </si>
  <si>
    <t>欠频穿越II段频率</t>
    <phoneticPr fontId="1" type="noConversion"/>
  </si>
  <si>
    <t>过压穿越I段时间</t>
    <phoneticPr fontId="1" type="noConversion"/>
  </si>
  <si>
    <t>过压穿越II段时间</t>
    <phoneticPr fontId="1" type="noConversion"/>
  </si>
  <si>
    <t>欠压穿越I段时间</t>
    <phoneticPr fontId="1" type="noConversion"/>
  </si>
  <si>
    <t>欠压穿越II段时间</t>
    <phoneticPr fontId="1" type="noConversion"/>
  </si>
  <si>
    <t>欠压穿越III段时间</t>
    <phoneticPr fontId="1" type="noConversion"/>
  </si>
  <si>
    <t>欠频穿越II段穿越时间</t>
    <phoneticPr fontId="1" type="noConversion"/>
  </si>
  <si>
    <t>电压无功调节点V1</t>
  </si>
  <si>
    <t>电压无功调节点V2</t>
  </si>
  <si>
    <t>电压无功调节点V3</t>
  </si>
  <si>
    <t>电压无功调节点V4</t>
  </si>
  <si>
    <t>invalid for CHN.
ratio * rated voltage,
Available only when Reactive power regulation mode is set to Volt/Var(53620).</t>
  </si>
  <si>
    <t>invalid for CHN.
ratio * rated power,
Available only when Reactive power regulation mode is set to Volt/Var(53620).</t>
  </si>
  <si>
    <t>invalid for CHN. ratio * rated power.
Available only when Reactive power regulation mode is set to Volt/Var(53620).</t>
  </si>
  <si>
    <t>only for USA.
Available only when Reactive power regulation mode is set to Volt/Var(53620).</t>
  </si>
  <si>
    <t>Anti-backcurrent power setting</t>
    <phoneticPr fontId="1" type="noConversion"/>
  </si>
  <si>
    <t>防逆流命令0</t>
    <phoneticPr fontId="1" type="noConversion"/>
  </si>
  <si>
    <t>Anti-backcurrent command 0</t>
    <phoneticPr fontId="1" type="noConversion"/>
  </si>
  <si>
    <t>过频降有功调节斜率</t>
    <phoneticPr fontId="1" type="noConversion"/>
  </si>
  <si>
    <t>Freq/Watt regulation ramp rate</t>
    <phoneticPr fontId="2" type="noConversion"/>
  </si>
  <si>
    <t>Grid recovery Upper limit frequency</t>
    <phoneticPr fontId="1" type="noConversion"/>
  </si>
  <si>
    <t>过压降有功恢复延时</t>
    <phoneticPr fontId="1" type="noConversion"/>
  </si>
  <si>
    <t>电压频率穿越限流使能</t>
    <phoneticPr fontId="1" type="noConversion"/>
  </si>
  <si>
    <t>过频降有功终止调节点</t>
    <phoneticPr fontId="1" type="noConversion"/>
  </si>
  <si>
    <t>欠频降有功起始调节点</t>
    <phoneticPr fontId="1" type="noConversion"/>
  </si>
  <si>
    <t>欠频降有功终止调节点</t>
    <phoneticPr fontId="1" type="noConversion"/>
  </si>
  <si>
    <t>10分钟过压幅值</t>
    <phoneticPr fontId="1" type="noConversion"/>
  </si>
  <si>
    <t>Over Voltage for 10 minutes</t>
    <phoneticPr fontId="1" type="noConversion"/>
  </si>
  <si>
    <t>PF curve regulation Power Point 2</t>
    <phoneticPr fontId="1" type="noConversion"/>
  </si>
  <si>
    <t>PF curve regulation Power Point 3</t>
    <phoneticPr fontId="1" type="noConversion"/>
  </si>
  <si>
    <t>PF curve regulation Power Point 4</t>
    <phoneticPr fontId="1" type="noConversion"/>
  </si>
  <si>
    <t>PF curve regulation PF Point 2</t>
    <phoneticPr fontId="1" type="noConversion"/>
  </si>
  <si>
    <t>PF curve regulation Power Point 1</t>
    <phoneticPr fontId="1" type="noConversion"/>
  </si>
  <si>
    <t>PF曲线模式功率调节点P1</t>
    <phoneticPr fontId="1" type="noConversion"/>
  </si>
  <si>
    <t>PF曲线模式功率调节点P2</t>
    <phoneticPr fontId="1" type="noConversion"/>
  </si>
  <si>
    <t>PF曲线模式功率调节点P3</t>
    <phoneticPr fontId="1" type="noConversion"/>
  </si>
  <si>
    <t>PF曲线模式功率调节点P4</t>
    <phoneticPr fontId="1" type="noConversion"/>
  </si>
  <si>
    <t>PF曲线模式功率因数PF2</t>
    <phoneticPr fontId="1" type="noConversion"/>
  </si>
  <si>
    <t>PF曲线模式功率因数PF1</t>
    <phoneticPr fontId="1" type="noConversion"/>
  </si>
  <si>
    <t>PF curve regulation PF Point 1</t>
    <phoneticPr fontId="1" type="noConversion"/>
  </si>
  <si>
    <t>PF曲线模式功率因数PF3</t>
    <phoneticPr fontId="1" type="noConversion"/>
  </si>
  <si>
    <t>PF curve regulation PF Point 3</t>
    <phoneticPr fontId="1" type="noConversion"/>
  </si>
  <si>
    <t>PF曲线模式功率因数PF4</t>
    <phoneticPr fontId="1" type="noConversion"/>
  </si>
  <si>
    <t>DRMs mode enable</t>
    <phoneticPr fontId="1" type="noConversion"/>
  </si>
  <si>
    <t>PF curve regulation PF Point 4</t>
    <phoneticPr fontId="1" type="noConversion"/>
  </si>
  <si>
    <t>欠压降有功终止调节点</t>
    <phoneticPr fontId="1" type="noConversion"/>
  </si>
  <si>
    <t>Volt/Watt regulation start Power point (High Volt)</t>
    <phoneticPr fontId="1" type="noConversion"/>
  </si>
  <si>
    <t>过压降有功起始功率</t>
    <phoneticPr fontId="1" type="noConversion"/>
  </si>
  <si>
    <t>过压降有功终止功率</t>
    <phoneticPr fontId="1" type="noConversion"/>
  </si>
  <si>
    <t>Volt/Watt regulation end Power point (High Volt)</t>
    <phoneticPr fontId="1" type="noConversion"/>
  </si>
  <si>
    <t>过压降有功终止调节点</t>
    <phoneticPr fontId="1" type="noConversion"/>
  </si>
  <si>
    <t>Volt/Watt regulation start Volt point(High Volt)</t>
    <phoneticPr fontId="2" type="noConversion"/>
  </si>
  <si>
    <t>Freq/Watt regulation start Freq point(High Freq)</t>
    <phoneticPr fontId="2" type="noConversion"/>
  </si>
  <si>
    <t>过频降有功起始调节点</t>
    <phoneticPr fontId="1" type="noConversion"/>
  </si>
  <si>
    <t>过压降有功起始调节点</t>
    <phoneticPr fontId="1" type="noConversion"/>
  </si>
  <si>
    <t>Freq/Watt regulation end Freq point(High Freq)</t>
    <phoneticPr fontId="1" type="noConversion"/>
  </si>
  <si>
    <t>Freq/Watt regulation start Freq point(Low Freq)</t>
    <phoneticPr fontId="1" type="noConversion"/>
  </si>
  <si>
    <t>Freq/Watt regulation end Freq point(Low Freq)</t>
    <phoneticPr fontId="1" type="noConversion"/>
  </si>
  <si>
    <t>Volt/Watt regulation end Volt Point(Low Volt)</t>
    <phoneticPr fontId="1" type="noConversion"/>
  </si>
  <si>
    <t>Volt/Var regulation Q3</t>
    <phoneticPr fontId="1" type="noConversion"/>
  </si>
  <si>
    <t>Volt/Var regulation Q2</t>
    <phoneticPr fontId="1" type="noConversion"/>
  </si>
  <si>
    <t>Volt/Var regulation Q1</t>
    <phoneticPr fontId="1" type="noConversion"/>
  </si>
  <si>
    <t>Volt/Var regulation Q4</t>
    <phoneticPr fontId="1" type="noConversion"/>
  </si>
  <si>
    <t>可用容量</t>
    <phoneticPr fontId="1" type="noConversion"/>
  </si>
  <si>
    <t>Usable capacity</t>
    <phoneticPr fontId="1" type="noConversion"/>
  </si>
  <si>
    <t>AB线电压(电网侧)</t>
    <phoneticPr fontId="1" type="noConversion"/>
  </si>
  <si>
    <t>L1 current(Grid)</t>
    <phoneticPr fontId="2" type="noConversion"/>
  </si>
  <si>
    <t>直流支路5: 直流控制模式：0-设置电流调节，1-设置功率调节</t>
  </si>
  <si>
    <t>直流支路5: 直流电流设置</t>
  </si>
  <si>
    <t>直流支路5: 直流功率设置</t>
  </si>
  <si>
    <t>直流支路5: 直流下限电压</t>
  </si>
  <si>
    <t>直流支路5: MPPT下限电压</t>
  </si>
  <si>
    <t>直流支路5: 光伏唤醒电压</t>
  </si>
  <si>
    <t>直流支路5: 放电终止电压</t>
  </si>
  <si>
    <t>直流支路5: 光伏休眠电压</t>
  </si>
  <si>
    <t>直流支路5: 预充电电压</t>
  </si>
  <si>
    <t>直流支路5: 预充转快充电压</t>
  </si>
  <si>
    <t>直流支路5: 预充电时间</t>
  </si>
  <si>
    <t>直流支路5: 浮充电压</t>
  </si>
  <si>
    <t>直流支路5: MPPT电压上限</t>
  </si>
  <si>
    <t>直流支路5: 直流输出电压</t>
  </si>
  <si>
    <t>直流支路5: 均充电压</t>
  </si>
  <si>
    <t>直流支路5: 光伏最大电压</t>
  </si>
  <si>
    <t>直流支路5: 直流电压上限</t>
  </si>
  <si>
    <t>直流支路5: 均充转浮充电流</t>
  </si>
  <si>
    <t>直流支路5: 充电截止电流</t>
  </si>
  <si>
    <t>直流支路5: 最大充电电流</t>
  </si>
  <si>
    <t>直流支路5: 最大放电电流</t>
  </si>
  <si>
    <t>直流支路5: 光伏最大电流</t>
  </si>
  <si>
    <t>直流支路5: 预充最大电流</t>
  </si>
  <si>
    <t>直流支路5: 开机</t>
  </si>
  <si>
    <t>直流支路5: 关机</t>
  </si>
  <si>
    <t>直流支路5: 清除故障</t>
  </si>
  <si>
    <t>直流支路5:  BMS状态命令</t>
  </si>
  <si>
    <t>直流支路5:  检测装置命令</t>
  </si>
  <si>
    <t>DC String 5: DC control mode</t>
  </si>
  <si>
    <t>DC String 5: DC current setting</t>
  </si>
  <si>
    <t>DC String 5: DC power setting</t>
  </si>
  <si>
    <t>DC String 5: DC lower voltage threshold</t>
  </si>
  <si>
    <t>DC String 5: MPPT lower voltage threshold</t>
  </si>
  <si>
    <t>DC String 5: PV wake up voltage</t>
  </si>
  <si>
    <t>DC String 5: end-of-discharge voltage</t>
  </si>
  <si>
    <t xml:space="preserve">DC String 5: PV sleep voltage </t>
  </si>
  <si>
    <t>DC String 5: precharge voltage</t>
  </si>
  <si>
    <t>DC String 5: precharge time</t>
  </si>
  <si>
    <t>DC String 5: float charge voltage</t>
  </si>
  <si>
    <t xml:space="preserve">DC String 5: MPPT higher voltage threshold </t>
  </si>
  <si>
    <t>DC String 5: DC output voltage</t>
  </si>
  <si>
    <t>DC String 5: topping charge voltage</t>
  </si>
  <si>
    <t>DC String 5: PV maximun voltage</t>
  </si>
  <si>
    <t xml:space="preserve">DC String 5: DC maximun output voltage </t>
  </si>
  <si>
    <t>DC String 5: end-of-charge current</t>
  </si>
  <si>
    <t>DC String 5: maximum charge current</t>
  </si>
  <si>
    <t>DC String 5: maximum discharge current</t>
  </si>
  <si>
    <t>DC String 5: PV maximun current</t>
  </si>
  <si>
    <t>DC String 5: maximum precharge current</t>
  </si>
  <si>
    <t>DC String 5: start</t>
  </si>
  <si>
    <t>DC String 5: stop</t>
  </si>
  <si>
    <t>DC String 5: clear fault</t>
  </si>
  <si>
    <t>DC String 5: BMS status commands</t>
  </si>
  <si>
    <t>DC String 5: Detection device commands</t>
  </si>
  <si>
    <t>直流支路4: 直流控制模式：0-设置电流调节，1-设置功率调节</t>
  </si>
  <si>
    <t>直流支路4: 直流电流设置</t>
  </si>
  <si>
    <t>直流支路4: 直流功率设置</t>
  </si>
  <si>
    <t>直流支路4: 直流下限电压</t>
  </si>
  <si>
    <t>直流支路4: MPPT下限电压</t>
  </si>
  <si>
    <t>直流支路4: 光伏唤醒电压</t>
  </si>
  <si>
    <t>直流支路4: 放电终止电压</t>
  </si>
  <si>
    <t>直流支路4: 光伏休眠电压</t>
  </si>
  <si>
    <t>直流支路4: 预充电电压</t>
  </si>
  <si>
    <t>直流支路4: 预充转快充电压</t>
  </si>
  <si>
    <t>直流支路4: 预充电时间</t>
  </si>
  <si>
    <t>直流支路4: 浮充电压</t>
  </si>
  <si>
    <t>直流支路4: MPPT电压上限</t>
  </si>
  <si>
    <t>直流支路4: 直流输出电压</t>
  </si>
  <si>
    <t>直流支路4: 均充电压</t>
  </si>
  <si>
    <t>直流支路4: 光伏最大电压</t>
  </si>
  <si>
    <t>直流支路4: 直流电压上限</t>
  </si>
  <si>
    <t>直流支路4: 均充转浮充电流</t>
  </si>
  <si>
    <t>直流支路4: 充电截止电流</t>
  </si>
  <si>
    <t>直流支路4: 最大充电电流</t>
  </si>
  <si>
    <t>直流支路4: 最大放电电流</t>
  </si>
  <si>
    <t>直流支路4: 光伏最大电流</t>
  </si>
  <si>
    <t>直流支路4: 预充最大电流</t>
  </si>
  <si>
    <t>直流支路4: 开机</t>
  </si>
  <si>
    <t>直流支路4: 关机</t>
  </si>
  <si>
    <t>直流支路4: 清除故障</t>
  </si>
  <si>
    <t>直流支路4:  BMS状态命令</t>
  </si>
  <si>
    <t>直流支路4:  检测装置命令</t>
  </si>
  <si>
    <t>直流支路1: 直流控制模式：0-设置电流调节，1-设置功率调节</t>
  </si>
  <si>
    <t>直流支路1: 直流电流设置</t>
  </si>
  <si>
    <t>直流支路1: 直流功率设置</t>
  </si>
  <si>
    <t>直流支路1: 直流下限电压</t>
  </si>
  <si>
    <t>直流支路1: MPPT下限电压</t>
  </si>
  <si>
    <t>直流支路1: 光伏唤醒电压</t>
  </si>
  <si>
    <t>直流支路1: 放电终止电压</t>
  </si>
  <si>
    <t>直流支路1: 光伏休眠电压</t>
  </si>
  <si>
    <t>直流支路1: 预充电电压</t>
  </si>
  <si>
    <t>直流支路1: 预充转快充电压</t>
  </si>
  <si>
    <t>直流支路1: 预充电时间</t>
  </si>
  <si>
    <t>直流支路1: 浮充电压</t>
  </si>
  <si>
    <t>直流支路1: MPPT电压上限</t>
  </si>
  <si>
    <t>直流支路1: 直流输出电压</t>
  </si>
  <si>
    <t>直流支路1: 均充电压</t>
  </si>
  <si>
    <t>直流支路1: 光伏最大电压</t>
  </si>
  <si>
    <t>直流支路1: 直流电压上限</t>
  </si>
  <si>
    <t>直流支路1: 均充转浮充电流</t>
  </si>
  <si>
    <t>直流支路1: 充电截止电流</t>
  </si>
  <si>
    <t>直流支路1: 最大充电电流</t>
  </si>
  <si>
    <t>直流支路1: 最大放电电流</t>
  </si>
  <si>
    <t>直流支路1: 光伏最大电流</t>
  </si>
  <si>
    <t>直流支路1: 预充最大电流</t>
  </si>
  <si>
    <t>直流支路1: 开机</t>
  </si>
  <si>
    <t>直流支路1: 关机</t>
  </si>
  <si>
    <t>直流支路1: 清除故障</t>
  </si>
  <si>
    <t>直流支路1:  BMS状态命令</t>
  </si>
  <si>
    <t>直流支路1:  检测装置命令</t>
  </si>
  <si>
    <t>直流支路2: 直流控制模式：0-设置电流调节，1-设置功率调节</t>
  </si>
  <si>
    <t>直流支路2: 直流电流设置</t>
  </si>
  <si>
    <t>直流支路2: 直流功率设置</t>
  </si>
  <si>
    <t>直流支路2: 直流下限电压</t>
  </si>
  <si>
    <t>直流支路2: MPPT下限电压</t>
  </si>
  <si>
    <t>直流支路2: 光伏唤醒电压</t>
  </si>
  <si>
    <t>直流支路2: 放电终止电压</t>
  </si>
  <si>
    <t>直流支路2: 光伏休眠电压</t>
  </si>
  <si>
    <t>直流支路2: 预充电电压</t>
  </si>
  <si>
    <t>直流支路2: 预充转快充电压</t>
  </si>
  <si>
    <t>直流支路2: 预充电时间</t>
  </si>
  <si>
    <t>直流支路2: 浮充电压</t>
  </si>
  <si>
    <t>直流支路2: MPPT电压上限</t>
  </si>
  <si>
    <t>直流支路2: 直流输出电压</t>
  </si>
  <si>
    <t>直流支路2: 均充电压</t>
  </si>
  <si>
    <t>直流支路2: 光伏最大电压</t>
  </si>
  <si>
    <t>直流支路2: 直流电压上限</t>
  </si>
  <si>
    <t>直流支路2: 均充转浮充电流</t>
  </si>
  <si>
    <t>直流支路2: 充电截止电流</t>
  </si>
  <si>
    <t>直流支路2: 最大充电电流</t>
  </si>
  <si>
    <t>直流支路2: 最大放电电流</t>
  </si>
  <si>
    <t>直流支路2: 光伏最大电流</t>
  </si>
  <si>
    <t>直流支路2: 预充最大电流</t>
  </si>
  <si>
    <t>直流支路2: 开机</t>
  </si>
  <si>
    <t>直流支路2: 关机</t>
  </si>
  <si>
    <t>直流支路2: 清除故障</t>
  </si>
  <si>
    <t>直流支路2:  BMS状态命令</t>
  </si>
  <si>
    <t>直流支路2:  检测装置命令</t>
  </si>
  <si>
    <t>直流支路3: 直流控制模式：0-设置电流调节，1-设置功率调节</t>
  </si>
  <si>
    <t>直流支路3: 直流电流设置</t>
  </si>
  <si>
    <t>直流支路3: 直流功率设置</t>
  </si>
  <si>
    <t>直流支路3: 直流下限电压</t>
  </si>
  <si>
    <t>直流支路3: MPPT下限电压</t>
  </si>
  <si>
    <t>直流支路3: 光伏唤醒电压</t>
  </si>
  <si>
    <t>直流支路3: 放电终止电压</t>
  </si>
  <si>
    <t>直流支路3: 光伏休眠电压</t>
  </si>
  <si>
    <t>直流支路3: 预充电电压</t>
  </si>
  <si>
    <t>直流支路3: 预充转快充电压</t>
  </si>
  <si>
    <t>直流支路3: 预充电时间</t>
  </si>
  <si>
    <t>直流支路3: 浮充电压</t>
  </si>
  <si>
    <t>直流支路3: MPPT电压上限</t>
  </si>
  <si>
    <t>直流支路3: 直流输出电压</t>
  </si>
  <si>
    <t>直流支路3: 均充电压</t>
  </si>
  <si>
    <t>直流支路3: 光伏最大电压</t>
  </si>
  <si>
    <t>直流支路3: 直流电压上限</t>
  </si>
  <si>
    <t>直流支路3: 均充转浮充电流</t>
  </si>
  <si>
    <t>直流支路3: 充电截止电流</t>
  </si>
  <si>
    <t>直流支路3: 最大充电电流</t>
  </si>
  <si>
    <t>直流支路3: 最大放电电流</t>
  </si>
  <si>
    <t>直流支路3: 光伏最大电流</t>
  </si>
  <si>
    <t>直流支路3: 预充最大电流</t>
  </si>
  <si>
    <t>直流支路3: 开机</t>
  </si>
  <si>
    <t>直流支路3: 关机</t>
  </si>
  <si>
    <t>直流支路3: 清除故障</t>
  </si>
  <si>
    <t>直流支路3:  BMS状态命令</t>
  </si>
  <si>
    <t>直流支路3:  检测装置命令</t>
  </si>
  <si>
    <t>直流支路6: 直流控制模式：0-设置电流调节，1-设置功率调节</t>
  </si>
  <si>
    <t>直流支路6: 直流电流设置</t>
  </si>
  <si>
    <t>直流支路6: 直流功率设置</t>
  </si>
  <si>
    <t>直流支路6: 直流下限电压</t>
  </si>
  <si>
    <t>直流支路6: MPPT下限电压</t>
  </si>
  <si>
    <t>直流支路6: 光伏唤醒电压</t>
  </si>
  <si>
    <t>直流支路6: 放电终止电压</t>
  </si>
  <si>
    <t>直流支路6: 光伏休眠电压</t>
  </si>
  <si>
    <t>直流支路6: 预充电电压</t>
  </si>
  <si>
    <t>直流支路6: 预充转快充电压</t>
  </si>
  <si>
    <t>直流支路6: 预充电时间</t>
  </si>
  <si>
    <t>直流支路6: 浮充电压</t>
  </si>
  <si>
    <t>直流支路6: MPPT电压上限</t>
  </si>
  <si>
    <t>直流支路6: 直流输出电压</t>
  </si>
  <si>
    <t>直流支路6: 均充电压</t>
  </si>
  <si>
    <t>直流支路6: 光伏最大电压</t>
  </si>
  <si>
    <t>直流支路6: 直流电压上限</t>
  </si>
  <si>
    <t>直流支路6: 均充转浮充电流</t>
  </si>
  <si>
    <t>直流支路6: 充电截止电流</t>
  </si>
  <si>
    <t>直流支路6: 最大充电电流</t>
  </si>
  <si>
    <t>直流支路6: 最大放电电流</t>
  </si>
  <si>
    <t>直流支路6: 光伏最大电流</t>
  </si>
  <si>
    <t>直流支路6: 预充最大电流</t>
  </si>
  <si>
    <t>直流支路6: 开机</t>
  </si>
  <si>
    <t>直流支路6: 关机</t>
  </si>
  <si>
    <t>直流支路6: 清除故障</t>
  </si>
  <si>
    <t>直流支路6:  BMS状态命令</t>
  </si>
  <si>
    <t>直流支路6:  检测装置命令</t>
  </si>
  <si>
    <t>直流支路7: 直流控制模式：0-设置电流调节，1-设置功率调节</t>
  </si>
  <si>
    <t>直流支路7: 直流电流设置</t>
  </si>
  <si>
    <t>直流支路7: 直流功率设置</t>
  </si>
  <si>
    <t>直流支路7: 直流下限电压</t>
  </si>
  <si>
    <t>直流支路7: MPPT下限电压</t>
  </si>
  <si>
    <t>直流支路7: 光伏唤醒电压</t>
  </si>
  <si>
    <t>直流支路7: 放电终止电压</t>
  </si>
  <si>
    <t>直流支路7: 光伏休眠电压</t>
  </si>
  <si>
    <t>直流支路7: 预充电电压</t>
  </si>
  <si>
    <t>直流支路7: 预充转快充电压</t>
  </si>
  <si>
    <t>直流支路7: 预充电时间</t>
  </si>
  <si>
    <t>直流支路7: 浮充电压</t>
  </si>
  <si>
    <t>直流支路7: MPPT电压上限</t>
  </si>
  <si>
    <t>直流支路7: 直流输出电压</t>
  </si>
  <si>
    <t>直流支路7: 均充电压</t>
  </si>
  <si>
    <t>直流支路7: 光伏最大电压</t>
  </si>
  <si>
    <t>直流支路7: 直流电压上限</t>
  </si>
  <si>
    <t>直流支路7: 均充转浮充电流</t>
  </si>
  <si>
    <t>直流支路7: 充电截止电流</t>
  </si>
  <si>
    <t>直流支路7: 最大充电电流</t>
  </si>
  <si>
    <t>直流支路7: 最大放电电流</t>
  </si>
  <si>
    <t>直流支路7: 光伏最大电流</t>
  </si>
  <si>
    <t>直流支路7: 预充最大电流</t>
  </si>
  <si>
    <t>直流支路7: 开机</t>
  </si>
  <si>
    <t>直流支路7: 关机</t>
  </si>
  <si>
    <t>直流支路7: 清除故障</t>
  </si>
  <si>
    <t>直流支路7:  BMS状态命令</t>
  </si>
  <si>
    <t>直流支路7:  检测装置命令</t>
  </si>
  <si>
    <t>直流支路8: 直流控制模式：0-设置电流调节，1-设置功率调节</t>
  </si>
  <si>
    <t>直流支路8: 直流电流设置</t>
  </si>
  <si>
    <t>直流支路8: 直流功率设置</t>
  </si>
  <si>
    <t>直流支路8: 直流下限电压</t>
  </si>
  <si>
    <t>直流支路8: MPPT下限电压</t>
  </si>
  <si>
    <t>直流支路8: 光伏唤醒电压</t>
  </si>
  <si>
    <t>直流支路8: 放电终止电压</t>
  </si>
  <si>
    <t>直流支路8: 光伏休眠电压</t>
  </si>
  <si>
    <t>直流支路8: 预充电电压</t>
  </si>
  <si>
    <t>直流支路8: 预充转快充电压</t>
  </si>
  <si>
    <t>直流支路8: 预充电时间</t>
  </si>
  <si>
    <t>直流支路8: 浮充电压</t>
  </si>
  <si>
    <t>直流支路8: MPPT电压上限</t>
  </si>
  <si>
    <t>直流支路8: 直流输出电压</t>
  </si>
  <si>
    <t>直流支路8: 均充电压</t>
  </si>
  <si>
    <t>直流支路8: 光伏最大电压</t>
  </si>
  <si>
    <t>直流支路8: 直流电压上限</t>
  </si>
  <si>
    <t>直流支路8: 均充转浮充电流</t>
  </si>
  <si>
    <t>直流支路8: 充电截止电流</t>
  </si>
  <si>
    <t>直流支路8: 最大充电电流</t>
  </si>
  <si>
    <t>直流支路8: 最大放电电流</t>
  </si>
  <si>
    <t>直流支路8: 光伏最大电流</t>
  </si>
  <si>
    <t>直流支路8: 预充最大电流</t>
  </si>
  <si>
    <t>直流支路8: 开机</t>
  </si>
  <si>
    <t>直流支路8: 关机</t>
  </si>
  <si>
    <t>直流支路8: 清除故障</t>
  </si>
  <si>
    <t>直流支路8:  BMS状态命令</t>
  </si>
  <si>
    <t>直流支路8:  检测装置命令</t>
  </si>
  <si>
    <t>DC String 4: DC control mode</t>
  </si>
  <si>
    <t>DC String 4: DC current setting</t>
  </si>
  <si>
    <t>DC String 4: DC power setting</t>
  </si>
  <si>
    <t>DC String 4: DC lower voltage threshold</t>
  </si>
  <si>
    <t>DC String 4: MPPT lower voltage threshold</t>
  </si>
  <si>
    <t>DC String 4: PV wake up voltage</t>
  </si>
  <si>
    <t>DC String 4: end-of-discharge voltage</t>
  </si>
  <si>
    <t xml:space="preserve">DC String 4: PV sleep voltage </t>
  </si>
  <si>
    <t>DC String 4: precharge voltage</t>
  </si>
  <si>
    <t>DC String 4: precharge time</t>
  </si>
  <si>
    <t>DC String 4: float charge voltage</t>
  </si>
  <si>
    <t xml:space="preserve">DC String 4: MPPT higher voltage threshold </t>
  </si>
  <si>
    <t>DC String 4: DC output voltage</t>
  </si>
  <si>
    <t>DC String 4: topping charge voltage</t>
  </si>
  <si>
    <t>DC String 4: PV maximun voltage</t>
  </si>
  <si>
    <t xml:space="preserve">DC String 4: DC maximun output voltage </t>
  </si>
  <si>
    <t>DC String 4: end-of-charge current</t>
  </si>
  <si>
    <t>DC String 4: maximum charge current</t>
  </si>
  <si>
    <t>DC String 4: maximum discharge current</t>
  </si>
  <si>
    <t>DC String 4: PV maximun current</t>
  </si>
  <si>
    <t>DC String 4: maximum precharge current</t>
  </si>
  <si>
    <t>DC String 4: start</t>
  </si>
  <si>
    <t>DC String 4: stop</t>
  </si>
  <si>
    <t>DC String 4: clear fault</t>
  </si>
  <si>
    <t>DC String 4: BMS status commands</t>
  </si>
  <si>
    <t>DC String 4: Detection device commands</t>
  </si>
  <si>
    <t>DC String 3: DC control mode</t>
  </si>
  <si>
    <t>DC String 3: DC current setting</t>
  </si>
  <si>
    <t>DC String 3: DC power setting</t>
  </si>
  <si>
    <t>DC String 3: DC lower voltage threshold</t>
  </si>
  <si>
    <t>DC String 3: MPPT lower voltage threshold</t>
  </si>
  <si>
    <t>DC String 3: PV wake up voltage</t>
  </si>
  <si>
    <t>DC String 3: end-of-discharge voltage</t>
  </si>
  <si>
    <t xml:space="preserve">DC String 3: PV sleep voltage </t>
  </si>
  <si>
    <t>DC String 3: precharge voltage</t>
  </si>
  <si>
    <t>DC String 3: precharge time</t>
  </si>
  <si>
    <t>DC String 3: float charge voltage</t>
  </si>
  <si>
    <t xml:space="preserve">DC String 3: MPPT higher voltage threshold </t>
  </si>
  <si>
    <t>DC String 3: DC output voltage</t>
  </si>
  <si>
    <t>DC String 3: topping charge voltage</t>
  </si>
  <si>
    <t>DC String 3: PV maximun voltage</t>
  </si>
  <si>
    <t xml:space="preserve">DC String 3: DC maximun output voltage </t>
  </si>
  <si>
    <t>DC String 3: end-of-charge current</t>
  </si>
  <si>
    <t>DC String 3: maximum charge current</t>
  </si>
  <si>
    <t>DC String 3: maximum discharge current</t>
  </si>
  <si>
    <t>DC String 3: PV maximun current</t>
  </si>
  <si>
    <t>DC String 3: maximum precharge current</t>
  </si>
  <si>
    <t>DC String 3: start</t>
  </si>
  <si>
    <t>DC String 3: stop</t>
  </si>
  <si>
    <t>DC String 3: clear fault</t>
  </si>
  <si>
    <t>DC String 3: BMS status commands</t>
  </si>
  <si>
    <t>DC String 3: Detection device commands</t>
  </si>
  <si>
    <t>DC String 2: DC control mode</t>
  </si>
  <si>
    <t>DC String 2: DC current setting</t>
  </si>
  <si>
    <t>DC String 2: DC power setting</t>
  </si>
  <si>
    <t>DC String 2: DC lower voltage threshold</t>
  </si>
  <si>
    <t>DC String 2: MPPT lower voltage threshold</t>
  </si>
  <si>
    <t>DC String 2: PV wake up voltage</t>
  </si>
  <si>
    <t>DC String 2: end-of-discharge voltage</t>
  </si>
  <si>
    <t xml:space="preserve">DC String 2: PV sleep voltage </t>
  </si>
  <si>
    <t>DC String 2: precharge voltage</t>
  </si>
  <si>
    <t>DC String 2: precharge time</t>
  </si>
  <si>
    <t>DC String 2: float charge voltage</t>
  </si>
  <si>
    <t xml:space="preserve">DC String 2: MPPT higher voltage threshold </t>
  </si>
  <si>
    <t>DC String 2: DC output voltage</t>
  </si>
  <si>
    <t>DC String 2: topping charge voltage</t>
  </si>
  <si>
    <t>DC String 2: PV maximun voltage</t>
  </si>
  <si>
    <t xml:space="preserve">DC String 2: DC maximun output voltage </t>
  </si>
  <si>
    <t>DC String 2: end-of-charge current</t>
  </si>
  <si>
    <t>DC String 2: maximum charge current</t>
  </si>
  <si>
    <t>DC String 2: maximum discharge current</t>
  </si>
  <si>
    <t>DC String 2: PV maximun current</t>
  </si>
  <si>
    <t>DC String 2: maximum precharge current</t>
  </si>
  <si>
    <t>DC String 2: start</t>
  </si>
  <si>
    <t>DC String 2: stop</t>
  </si>
  <si>
    <t>DC String 2: clear fault</t>
  </si>
  <si>
    <t>DC String 2: BMS status commands</t>
  </si>
  <si>
    <t>DC String 2: Detection device commands</t>
  </si>
  <si>
    <t>DC String 1: DC control mode</t>
  </si>
  <si>
    <t>DC String 1: DC current setting</t>
  </si>
  <si>
    <t>DC String 1: DC power setting</t>
  </si>
  <si>
    <t>DC String 1: DC lower voltage threshold</t>
  </si>
  <si>
    <t>DC String 1: MPPT lower voltage threshold</t>
  </si>
  <si>
    <t>DC String 1: PV wake up voltage</t>
  </si>
  <si>
    <t>DC String 1: end-of-discharge voltage</t>
  </si>
  <si>
    <t xml:space="preserve">DC String 1: PV sleep voltage </t>
  </si>
  <si>
    <t>DC String 1: precharge voltage</t>
  </si>
  <si>
    <t>DC String 1: precharge time</t>
  </si>
  <si>
    <t>DC String 1: float charge voltage</t>
  </si>
  <si>
    <t xml:space="preserve">DC String 1: MPPT higher voltage threshold </t>
  </si>
  <si>
    <t>DC String 1: DC output voltage</t>
  </si>
  <si>
    <t>DC String 1: topping charge voltage</t>
  </si>
  <si>
    <t>DC String 1: PV maximun voltage</t>
  </si>
  <si>
    <t xml:space="preserve">DC String 1: DC maximun output voltage </t>
  </si>
  <si>
    <t>DC String 1: end-of-charge current</t>
  </si>
  <si>
    <t>DC String 1: maximum charge current</t>
  </si>
  <si>
    <t>DC String 1: maximum discharge current</t>
  </si>
  <si>
    <t>DC String 1: PV maximun current</t>
  </si>
  <si>
    <t>DC String 1: maximum precharge current</t>
  </si>
  <si>
    <t>DC String 1: start</t>
  </si>
  <si>
    <t>DC String 1: stop</t>
  </si>
  <si>
    <t>DC String 1: clear fault</t>
  </si>
  <si>
    <t>DC String 1: BMS status commands</t>
  </si>
  <si>
    <t>DC String 1: Detection device commands</t>
  </si>
  <si>
    <t>DC String 6: DC control mode</t>
  </si>
  <si>
    <t>DC String 6: DC current setting</t>
  </si>
  <si>
    <t>DC String 6: DC power setting</t>
  </si>
  <si>
    <t>DC String 6: DC lower voltage threshold</t>
  </si>
  <si>
    <t>DC String 6: MPPT lower voltage threshold</t>
  </si>
  <si>
    <t>DC String 6: PV wake up voltage</t>
  </si>
  <si>
    <t>DC String 6: end-of-discharge voltage</t>
  </si>
  <si>
    <t xml:space="preserve">DC String 6: PV sleep voltage </t>
  </si>
  <si>
    <t>DC String 6: precharge voltage</t>
  </si>
  <si>
    <t>DC String 6: precharge time</t>
  </si>
  <si>
    <t>DC String 6: float charge voltage</t>
  </si>
  <si>
    <t>DC String 6: DC output voltage</t>
  </si>
  <si>
    <t>DC String 6: topping charge voltage</t>
  </si>
  <si>
    <t>DC String 6: PV maximun voltage</t>
  </si>
  <si>
    <t xml:space="preserve">DC String 6: DC maximun output voltage </t>
  </si>
  <si>
    <t>DC String 6: end-of-charge current</t>
  </si>
  <si>
    <t>DC String 6: maximum charge current</t>
  </si>
  <si>
    <t>DC String 6: maximum discharge current</t>
  </si>
  <si>
    <t>DC String 6: PV maximun current</t>
  </si>
  <si>
    <t>DC String 6: maximum precharge current</t>
  </si>
  <si>
    <t>DC String 6: start</t>
  </si>
  <si>
    <t>DC String 6: stop</t>
  </si>
  <si>
    <t>DC String 6: clear fault</t>
  </si>
  <si>
    <t>DC String 6: BMS status commands</t>
  </si>
  <si>
    <t>DC String 6: Detection device commands</t>
  </si>
  <si>
    <t>DC String 7: DC control mode</t>
  </si>
  <si>
    <t>DC String 7: DC current setting</t>
  </si>
  <si>
    <t>DC String 7: DC power setting</t>
  </si>
  <si>
    <t>DC String 7: DC lower voltage threshold</t>
  </si>
  <si>
    <t>DC String 7: MPPT lower voltage threshold</t>
  </si>
  <si>
    <t>DC String 7: PV wake up voltage</t>
  </si>
  <si>
    <t>DC String 7: end-of-discharge voltage</t>
  </si>
  <si>
    <t xml:space="preserve">DC String 7: PV sleep voltage </t>
  </si>
  <si>
    <t>DC String 7: precharge voltage</t>
  </si>
  <si>
    <t>DC String 7: precharge time</t>
  </si>
  <si>
    <t>DC String 7: float charge voltage</t>
  </si>
  <si>
    <t xml:space="preserve">DC String 7: MPPT higher voltage threshold </t>
  </si>
  <si>
    <t>DC String 7: DC output voltage</t>
  </si>
  <si>
    <t>DC String 7: topping charge voltage</t>
  </si>
  <si>
    <t>DC String 7: PV maximun voltage</t>
  </si>
  <si>
    <t xml:space="preserve">DC String 7: DC maximun output voltage </t>
  </si>
  <si>
    <t>DC String 7: end-of-charge current</t>
  </si>
  <si>
    <t>DC String 7: maximum charge current</t>
  </si>
  <si>
    <t>DC String 7: maximum discharge current</t>
  </si>
  <si>
    <t>DC String 7: PV maximun current</t>
  </si>
  <si>
    <t>DC String 7: maximum precharge current</t>
  </si>
  <si>
    <t>DC String 7: start</t>
  </si>
  <si>
    <t>DC String 7: stop</t>
  </si>
  <si>
    <t>DC String 7: clear fault</t>
  </si>
  <si>
    <t>DC String 7: BMS status commands</t>
  </si>
  <si>
    <t>DC String 7: Detection device commands</t>
  </si>
  <si>
    <t>DC String 8: DC control mode</t>
  </si>
  <si>
    <t>DC String 8: DC current setting</t>
  </si>
  <si>
    <t>DC String 8: DC power setting</t>
  </si>
  <si>
    <t>DC String 8: DC lower voltage threshold</t>
  </si>
  <si>
    <t>DC String 8: MPPT lower voltage threshold</t>
  </si>
  <si>
    <t>DC String 8: PV wake up voltage</t>
  </si>
  <si>
    <t>DC String 8: end-of-discharge voltage</t>
  </si>
  <si>
    <t xml:space="preserve">DC String 8: PV sleep voltage </t>
  </si>
  <si>
    <t>DC String 8: precharge voltage</t>
  </si>
  <si>
    <t>DC String 8: precharge time</t>
  </si>
  <si>
    <t>DC String 8: float charge voltage</t>
  </si>
  <si>
    <t xml:space="preserve">DC String 8: MPPT higher voltage threshold </t>
  </si>
  <si>
    <t>DC String 8: DC output voltage</t>
  </si>
  <si>
    <t>DC String 8: topping charge voltage</t>
  </si>
  <si>
    <t>DC String 8: PV maximun voltage</t>
  </si>
  <si>
    <t xml:space="preserve">DC String 8: DC maximun output voltage </t>
  </si>
  <si>
    <t>DC String 8: end-of-charge current</t>
  </si>
  <si>
    <t>DC String 8: maximum charge current</t>
  </si>
  <si>
    <t>DC String 8: maximum discharge current</t>
  </si>
  <si>
    <t>DC String 8: PV maximun current</t>
  </si>
  <si>
    <t>DC String 8: maximum precharge current</t>
  </si>
  <si>
    <t>DC String 8: start</t>
  </si>
  <si>
    <t>DC String 8: stop</t>
  </si>
  <si>
    <t>DC String 8: clear fault</t>
  </si>
  <si>
    <t>DC String 8: BMS status commands</t>
  </si>
  <si>
    <t>DC String 8: Detection device commands</t>
  </si>
  <si>
    <t xml:space="preserve">DC String 6: MPPT higher voltage threshold </t>
    <phoneticPr fontId="1" type="noConversion"/>
  </si>
  <si>
    <t>DC String 1: Precharge turn to fast charge judgement voltage</t>
  </si>
  <si>
    <t>DC String 2: Precharge turn to fast charge judgement voltage</t>
  </si>
  <si>
    <t>DC String 3: Precharge turn to fast charge judgement voltage</t>
  </si>
  <si>
    <t>DC String 4: Precharge turn to fast charge judgement voltage</t>
  </si>
  <si>
    <t>DC String 5: Precharge turn to fast charge judgement voltage</t>
  </si>
  <si>
    <t>DC String 7: Precharge turn to fast charge judgement voltage</t>
  </si>
  <si>
    <t>DC String 8: Precharge turn to fast charge judgement voltage</t>
  </si>
  <si>
    <t>DC String 6: Precharge turn to fast charge judgement voltage</t>
    <phoneticPr fontId="1" type="noConversion"/>
  </si>
  <si>
    <t>DC String 2: topping charge turn to float charge judgement current</t>
  </si>
  <si>
    <t>DC String 3: topping charge turn to float charge judgement current</t>
  </si>
  <si>
    <t>DC String 4: topping charge turn to float charge judgement current</t>
  </si>
  <si>
    <t>DC String 5: topping charge turn to float charge judgement current</t>
  </si>
  <si>
    <t>DC String 6: topping charge turn to float charge judgement current</t>
  </si>
  <si>
    <t>DC String 7: topping charge turn to float charge judgement current</t>
  </si>
  <si>
    <t>DC String 8: topping charge turn to float charge judgement current</t>
  </si>
  <si>
    <t>Volt/Var response time</t>
    <phoneticPr fontId="1" type="noConversion"/>
  </si>
  <si>
    <t>Volt/Watt regulation end Volt point(High Volt)</t>
    <phoneticPr fontId="1" type="noConversion"/>
  </si>
  <si>
    <t>离网交流电压调节</t>
    <phoneticPr fontId="1" type="noConversion"/>
  </si>
  <si>
    <t>Off-grid AC voltage regulation</t>
    <phoneticPr fontId="2" type="noConversion"/>
  </si>
  <si>
    <t>Off-grid AC voltage startup mode</t>
    <phoneticPr fontId="2" type="noConversion"/>
  </si>
  <si>
    <t>离网交流电压启动方式：0-阶跃，1-斜率</t>
    <phoneticPr fontId="1" type="noConversion"/>
  </si>
  <si>
    <t>Over voltage region 1 protection voltage ratio</t>
  </si>
  <si>
    <t>Over voltage region 1 protection time</t>
  </si>
  <si>
    <t>Under voltage region 1 protection voltage ratio</t>
  </si>
  <si>
    <t>Under voltage region 1 protection time</t>
  </si>
  <si>
    <t>Over frequency region 1 protection frequency</t>
  </si>
  <si>
    <t>Over frequency region 1 protection time</t>
  </si>
  <si>
    <t>Under frequency region 1 protection frequency</t>
  </si>
  <si>
    <t>Under frequency region 1 protection time</t>
  </si>
  <si>
    <t>Over voltage region 2 protection voltage ratio</t>
  </si>
  <si>
    <t>Over voltage region 2 protection time</t>
  </si>
  <si>
    <t>Under voltage region 2 protection voltage ratio</t>
  </si>
  <si>
    <t>Over frequency region 2 protection frequency</t>
  </si>
  <si>
    <t>Over frequency region 2 protection time</t>
  </si>
  <si>
    <t>Under frequency region 2 protection frequency</t>
  </si>
  <si>
    <t>Under frequency region 2 protection time</t>
  </si>
  <si>
    <t>Under voltage region 3 protection voltage ratio</t>
  </si>
  <si>
    <t>Under voltage region 3 protection time</t>
  </si>
  <si>
    <t>Over voltage region 2 ride-through voltage ratio</t>
  </si>
  <si>
    <t>Under voltage region 1 ride-through voltage ratio</t>
  </si>
  <si>
    <t>Under voltage region 2 ride-through voltage ratio</t>
  </si>
  <si>
    <t>Under voltage region 3 ride-through voltage ratio</t>
  </si>
  <si>
    <t>Over frequency region 1 ride-through frequency</t>
  </si>
  <si>
    <t>Over frequency region 2 ride-through frequency</t>
  </si>
  <si>
    <t>Under frequency region 1 ride-through frequency</t>
  </si>
  <si>
    <t>Under frequency region 2 ride-through frequency</t>
  </si>
  <si>
    <t>Over voltage region 1 ride-through voltage ratio</t>
    <phoneticPr fontId="1" type="noConversion"/>
  </si>
  <si>
    <t>Over voltage region 1 ride-through until</t>
  </si>
  <si>
    <t>Over voltage region 2 ride-through until</t>
  </si>
  <si>
    <t>Under voltage region 1 ride-through until</t>
  </si>
  <si>
    <t>Under voltage region 2 ride-through until</t>
  </si>
  <si>
    <t>Under voltage region 3 ride-through until</t>
  </si>
  <si>
    <t>Over frequency region 1 ride-through until</t>
  </si>
  <si>
    <t>Over frequency region 2 ride-through until</t>
  </si>
  <si>
    <t>Under frequency region 1 ride-through until</t>
  </si>
  <si>
    <t>Under frequency region 2 ride-through until</t>
  </si>
  <si>
    <t>DC String 1: topping charge turn to float charge judgement current</t>
    <phoneticPr fontId="1" type="noConversion"/>
  </si>
  <si>
    <t>Under voltage region 2 protection time</t>
    <phoneticPr fontId="1" type="noConversion"/>
  </si>
  <si>
    <t>AC-Group: CPLD version Fault</t>
  </si>
  <si>
    <t>AC-Group: Hardware version Fault</t>
  </si>
  <si>
    <t>AC-Group: BMS current Abnormal</t>
  </si>
  <si>
    <t>AC-Group: BMS temperature Abnormal</t>
  </si>
  <si>
    <t>AC-Group: module 1 online</t>
  </si>
  <si>
    <t>AC-Group: module 2 online</t>
  </si>
  <si>
    <t>AC-Group: module 3 online</t>
  </si>
  <si>
    <t>AC-Group: module 4 online</t>
  </si>
  <si>
    <t>AC-Group: module 5 online</t>
  </si>
  <si>
    <t>AC-Group: module 6 online</t>
  </si>
  <si>
    <t>AC-Group: module 7 online</t>
  </si>
  <si>
    <t>AC-Group: module 8 online</t>
  </si>
  <si>
    <t>AC-Group: module 9 online</t>
  </si>
  <si>
    <t>AC-Group: module 10 online</t>
  </si>
  <si>
    <t>AC-Group: module 1 running</t>
  </si>
  <si>
    <t>AC-Group: module 2 running</t>
  </si>
  <si>
    <t>AC-Group: module 3 running</t>
  </si>
  <si>
    <t>AC-Group: module 4 running</t>
  </si>
  <si>
    <t>AC-Group: module 5 running</t>
  </si>
  <si>
    <t>AC-Group: module 6 running</t>
  </si>
  <si>
    <t>AC-Group: module 7 running</t>
  </si>
  <si>
    <t>AC-Group: module 8 running</t>
  </si>
  <si>
    <t>AC-Group: module 9 running</t>
  </si>
  <si>
    <t>AC-Group: module 10 running</t>
  </si>
  <si>
    <t>AC-Group: module 1 fault</t>
  </si>
  <si>
    <t>AC-Group: module 2 fault</t>
  </si>
  <si>
    <t>AC-Group: module 3 fault</t>
  </si>
  <si>
    <t>AC-Group: module 4 fault</t>
  </si>
  <si>
    <t>AC-Group: module 5 fault</t>
  </si>
  <si>
    <t>AC-Group: module 6 fault</t>
  </si>
  <si>
    <t>AC-Group: module 7 fault</t>
  </si>
  <si>
    <t>AC-Group: module 8 fault</t>
  </si>
  <si>
    <t>AC-Group: module 9 fault</t>
  </si>
  <si>
    <t>AC-Group: module 10 fault</t>
  </si>
  <si>
    <t>DC模块组: 风扇故障</t>
  </si>
  <si>
    <t>DC模块组: 保险故障</t>
  </si>
  <si>
    <t>DC模块组: CANA通讯故障</t>
  </si>
  <si>
    <t>DC模块组: DSP版本故障</t>
  </si>
  <si>
    <t>DC模块组: CPLD版本故障</t>
  </si>
  <si>
    <t>DC模块组: 硬件版本故障</t>
  </si>
  <si>
    <t>DC模块组: 485通讯故障</t>
  </si>
  <si>
    <t>DC模块组: CANB通讯故障</t>
  </si>
  <si>
    <t>DC模块组: 模块重号故障</t>
  </si>
  <si>
    <t>DC模块组: BMS电压异常</t>
  </si>
  <si>
    <t>DC模块组: BMS电流异常</t>
  </si>
  <si>
    <t>DC模块组: BMS温度异常</t>
  </si>
  <si>
    <t>DC模块组: 绝缘检测异常</t>
  </si>
  <si>
    <t>DC模块组: 模块1在线</t>
  </si>
  <si>
    <t>DC模块组: 模块2在线</t>
  </si>
  <si>
    <t>DC模块组: 模块3在线</t>
  </si>
  <si>
    <t>DC模块组: 模块4在线</t>
  </si>
  <si>
    <t>DC模块组: 模块5在线</t>
  </si>
  <si>
    <t>DC模块组: 模块6在线</t>
  </si>
  <si>
    <t>DC模块组: 模块7在线</t>
  </si>
  <si>
    <t>DC模块组: 模块8在线</t>
  </si>
  <si>
    <t>DC模块组: 模块9在线</t>
  </si>
  <si>
    <t>DC模块组: 模块10在线</t>
  </si>
  <si>
    <t>DC模块组: 模块1运行</t>
  </si>
  <si>
    <t>DC模块组: 模块2运行</t>
  </si>
  <si>
    <t>DC模块组: 模块3运行</t>
  </si>
  <si>
    <t>DC模块组: 模块4运行</t>
  </si>
  <si>
    <t>DC模块组: 模块5运行</t>
  </si>
  <si>
    <t>DC模块组: 模块8运行</t>
  </si>
  <si>
    <t>DC模块组: 模块9运行</t>
  </si>
  <si>
    <t>DC模块组: 模块10运行</t>
  </si>
  <si>
    <t>DC模块组: 模块1告警</t>
  </si>
  <si>
    <t>DC模块组: 模块2告警</t>
  </si>
  <si>
    <t>DC模块组: 模块3告警</t>
  </si>
  <si>
    <t>DC模块组: 模块4告警</t>
  </si>
  <si>
    <t>DC模块组: 模块5告警</t>
  </si>
  <si>
    <t>DC模块组: 模块6告警</t>
  </si>
  <si>
    <t>DC模块组: 模块7告警</t>
  </si>
  <si>
    <t>DC模块组: 模块8告警</t>
  </si>
  <si>
    <t>DC模块组: 模块9告警</t>
  </si>
  <si>
    <t>DC模块组: 模块10告警</t>
  </si>
  <si>
    <t>DC模块组: 模块1故障</t>
  </si>
  <si>
    <t>DC模块组: 模块2故障</t>
  </si>
  <si>
    <t>DC模块组: 模块3故障</t>
  </si>
  <si>
    <t>DC模块组: 模块4故障</t>
  </si>
  <si>
    <t>DC模块组: 模块5故障</t>
  </si>
  <si>
    <t>DC模块组: 模块6故障</t>
  </si>
  <si>
    <t>DC模块组: 模块7故障</t>
  </si>
  <si>
    <t>DC模块组: 模块8故障</t>
  </si>
  <si>
    <t>DC模块组: 模块9故障</t>
  </si>
  <si>
    <t>DC模块组: 模块10故障</t>
  </si>
  <si>
    <t>DC-Group: CPLD version Fault</t>
  </si>
  <si>
    <t>DC-Group: BMS current Abnormal</t>
  </si>
  <si>
    <t>DC-Group: BMS temperature Abnormal</t>
  </si>
  <si>
    <t>DC-Group: module 1 online</t>
  </si>
  <si>
    <t>DC-Group: module 2 online</t>
  </si>
  <si>
    <t>DC-Group: module 3 online</t>
  </si>
  <si>
    <t>DC-Group: module 4 online</t>
  </si>
  <si>
    <t>DC-Group: module 5 online</t>
  </si>
  <si>
    <t>DC-Group: module 6 online</t>
  </si>
  <si>
    <t>DC-Group: module 7 online</t>
  </si>
  <si>
    <t>DC-Group: module 8 online</t>
  </si>
  <si>
    <t>DC-Group: module 9 online</t>
  </si>
  <si>
    <t>DC-Group: module 10 online</t>
  </si>
  <si>
    <t>DC-Group: module 1 running</t>
  </si>
  <si>
    <t>DC-Group: module 2 running</t>
  </si>
  <si>
    <t>DC-Group: module 3 running</t>
  </si>
  <si>
    <t>DC-Group: module 4 running</t>
  </si>
  <si>
    <t>DC-Group: module 5 running</t>
  </si>
  <si>
    <t>DC-Group: module 6 running</t>
  </si>
  <si>
    <t>DC-Group: module 7 running</t>
  </si>
  <si>
    <t>DC-Group: module 8 running</t>
  </si>
  <si>
    <t>DC-Group: module 9 running</t>
  </si>
  <si>
    <t>DC-Group: module 10 running</t>
  </si>
  <si>
    <t>DC-Group: module 1 fault</t>
  </si>
  <si>
    <t>DC-Group: module 2 fault</t>
  </si>
  <si>
    <t>DC-Group: module 3 fault</t>
  </si>
  <si>
    <t>DC-Group: module 4 fault</t>
  </si>
  <si>
    <t>DC-Group: module 5 fault</t>
  </si>
  <si>
    <t>DC-Group: module 6 fault</t>
  </si>
  <si>
    <t>DC-Group: module 7 fault</t>
  </si>
  <si>
    <t>DC-Group: module 8 fault</t>
  </si>
  <si>
    <t>DC-Group: module 9 fault</t>
  </si>
  <si>
    <t>DC-Group: module 10 fault</t>
  </si>
  <si>
    <t>AC模块组: 风扇故障</t>
  </si>
  <si>
    <t>AC模块组: CANA通讯故障</t>
  </si>
  <si>
    <t>AC模块组: DSP版本故障</t>
  </si>
  <si>
    <t>AC模块组: RS485通讯故障</t>
  </si>
  <si>
    <t>AC模块组: CANB通讯故障</t>
  </si>
  <si>
    <t>AC模块组: BMS电压异常</t>
  </si>
  <si>
    <t>AC模块组: BMS电流异常</t>
  </si>
  <si>
    <t>AC模块组: BMS温度异常</t>
  </si>
  <si>
    <t>AC模块组: 绝缘检测异常</t>
  </si>
  <si>
    <t>AC模块组: 模块1在线</t>
  </si>
  <si>
    <t>AC模块组: 模块2在线</t>
  </si>
  <si>
    <t>AC模块组: 模块3在线</t>
  </si>
  <si>
    <t>AC模块组: 模块4在线</t>
  </si>
  <si>
    <t>AC模块组: 模块5在线</t>
  </si>
  <si>
    <t>AC模块组: 模块6在线</t>
  </si>
  <si>
    <t>AC模块组: 模块7在线</t>
  </si>
  <si>
    <t>AC模块组: 模块8在线</t>
  </si>
  <si>
    <t>AC模块组: 模块9在线</t>
  </si>
  <si>
    <t>AC模块组: 模块10在线</t>
  </si>
  <si>
    <t>AC模块组: 模块1运行</t>
  </si>
  <si>
    <t>AC模块组: 模块2运行</t>
  </si>
  <si>
    <t>AC模块组: 模块3运行</t>
  </si>
  <si>
    <t>AC模块组: 模块4运行</t>
  </si>
  <si>
    <t>AC模块组: 模块5运行</t>
  </si>
  <si>
    <t>AC模块组: 模块6运行</t>
  </si>
  <si>
    <t>AC模块组: 模块7运行</t>
  </si>
  <si>
    <t>AC模块组: 模块8运行</t>
  </si>
  <si>
    <t>AC模块组: 模块9运行</t>
  </si>
  <si>
    <t>AC模块组: 模块10运行</t>
  </si>
  <si>
    <t>AC模块组: 模块1告警</t>
  </si>
  <si>
    <t>AC模块组: 模块2告警</t>
  </si>
  <si>
    <t>AC模块组: 模块3告警</t>
  </si>
  <si>
    <t>AC模块组: 模块4告警</t>
  </si>
  <si>
    <t>AC模块组: 模块5告警</t>
  </si>
  <si>
    <t>AC模块组: 模块6告警</t>
  </si>
  <si>
    <t>AC模块组: 模块7告警</t>
  </si>
  <si>
    <t>AC模块组: 模块8告警</t>
  </si>
  <si>
    <t>AC模块组: 模块9告警</t>
  </si>
  <si>
    <t>AC模块组: 模块10告警</t>
  </si>
  <si>
    <t>AC模块组: 模块1故障</t>
  </si>
  <si>
    <t>AC模块组: 模块2故障</t>
  </si>
  <si>
    <t>AC模块组: 模块3故障</t>
  </si>
  <si>
    <t>AC模块组: 模块4故障</t>
  </si>
  <si>
    <t>AC模块组: 模块5故障</t>
  </si>
  <si>
    <t>AC模块组: 模块6故障</t>
  </si>
  <si>
    <t>AC模块组: 模块7故障</t>
  </si>
  <si>
    <t>AC模块组: 模块8故障</t>
  </si>
  <si>
    <t>AC模块组: 模块9故障</t>
  </si>
  <si>
    <t>AC模块组: 模块10故障</t>
  </si>
  <si>
    <t>PCS: 光伏欠压</t>
    <phoneticPr fontId="2" type="noConversion"/>
  </si>
  <si>
    <t>PCS: 光伏过压</t>
    <phoneticPr fontId="1" type="noConversion"/>
  </si>
  <si>
    <t>PCS: 光伏接触器短路</t>
    <phoneticPr fontId="1" type="noConversion"/>
  </si>
  <si>
    <t>PCS: 光伏接触器开路</t>
    <phoneticPr fontId="1" type="noConversion"/>
  </si>
  <si>
    <t>PCS: PE-N接触器短路</t>
    <phoneticPr fontId="1" type="noConversion"/>
  </si>
  <si>
    <t>PCS: PE-N接触器开路</t>
    <phoneticPr fontId="1" type="noConversion"/>
  </si>
  <si>
    <t>PCS: N接触器短路</t>
    <phoneticPr fontId="1" type="noConversion"/>
  </si>
  <si>
    <t>PCS: N接触器开路</t>
    <phoneticPr fontId="1" type="noConversion"/>
  </si>
  <si>
    <t>DC-Group: BMS voltage Abnormal</t>
    <phoneticPr fontId="1" type="noConversion"/>
  </si>
  <si>
    <t>AC模块组: 启停状态</t>
    <phoneticPr fontId="2" type="noConversion"/>
  </si>
  <si>
    <t>并网状态</t>
    <phoneticPr fontId="2" type="noConversion"/>
  </si>
  <si>
    <t>离网状态</t>
    <phoneticPr fontId="2" type="noConversion"/>
  </si>
  <si>
    <t>Grid-tied status</t>
    <phoneticPr fontId="2" type="noConversion"/>
  </si>
  <si>
    <t>Off-grid status</t>
    <phoneticPr fontId="2" type="noConversion"/>
  </si>
  <si>
    <t>直流支路1: 电池放空</t>
  </si>
  <si>
    <t>直流支路1: 充电</t>
  </si>
  <si>
    <t>直流支路1: 放电</t>
  </si>
  <si>
    <t>直流支路1: 光伏发电</t>
  </si>
  <si>
    <t>直流支路1: 光伏休眠</t>
  </si>
  <si>
    <t>直流支路1: 电池恒压均充</t>
  </si>
  <si>
    <t>直流支路1: 电池恒压浮充</t>
  </si>
  <si>
    <t>直流支路1: 直流开关状态</t>
  </si>
  <si>
    <t>直流支路1: 光伏MPPT状态</t>
  </si>
  <si>
    <t>直流支路1: 绝缘检测状态</t>
  </si>
  <si>
    <t>直流支路1: 启停状态</t>
  </si>
  <si>
    <t>直流支路1: 待机状态</t>
  </si>
  <si>
    <t>直流支路1: 直流功率</t>
  </si>
  <si>
    <t>直流支路1: 直流电压</t>
  </si>
  <si>
    <t>直流支路1: 直流电流</t>
  </si>
  <si>
    <t>直流支路1: 直流累计充电电量 高两字节</t>
  </si>
  <si>
    <t>直流支路1: 直流累计充电电量 低两字节</t>
  </si>
  <si>
    <t>直流支路1: 直流累计放电电量 高两字节</t>
  </si>
  <si>
    <t>直流支路1: 直流累计放电电量 低两字节</t>
  </si>
  <si>
    <t>直流支路1: 直流母线电压</t>
  </si>
  <si>
    <t>直流支路1: 直流累计充电电量</t>
  </si>
  <si>
    <t>直流支路1: 直流累计放电电量</t>
  </si>
  <si>
    <t>DC String 1:  charging</t>
  </si>
  <si>
    <t>DC String 1:  discharging</t>
  </si>
  <si>
    <t>DC String 1:  PV generating</t>
  </si>
  <si>
    <t>DC String 1:  PV sleeping</t>
  </si>
  <si>
    <t>DC String 1:  battery constant voltage topping charging</t>
  </si>
  <si>
    <t>DC String 1:  battery constant voltage float charging</t>
  </si>
  <si>
    <t>DC String 1:  DC switch status</t>
  </si>
  <si>
    <t>DC String 1:  PV MPPT</t>
  </si>
  <si>
    <t>DC String 1:  DC power</t>
  </si>
  <si>
    <t>DC String 1:  DC voltage</t>
  </si>
  <si>
    <t>DC String 1:  DC current</t>
  </si>
  <si>
    <t>DC String 1:  Accumulative charged energy through DC port Higher 2 bytes</t>
  </si>
  <si>
    <t>DC String 1:  Accumulative charged energy through DC port Lower 2 bytes</t>
  </si>
  <si>
    <t>DC String 1:  Accumulative discharged energy through DC port Higher 2 bytes</t>
  </si>
  <si>
    <t>DC String 1:  Accumulative discharged energy through DC port Lower 2 bytes</t>
  </si>
  <si>
    <t>DC String 1:  DC bus voltage</t>
  </si>
  <si>
    <t>DC String 1:  Accumulative charged energy through DC port</t>
  </si>
  <si>
    <t>DC String 1:  Accumulative discharged energy through DC port</t>
  </si>
  <si>
    <t>DC String 2:  battery fully charged</t>
  </si>
  <si>
    <t>DC String 2:  battery totally discharged</t>
  </si>
  <si>
    <t>DC String 2:  charging</t>
  </si>
  <si>
    <t>DC String 2:  discharging</t>
  </si>
  <si>
    <t>DC String 2:  PV generating</t>
  </si>
  <si>
    <t>DC String 2:  PV sleeping</t>
  </si>
  <si>
    <t>DC String 2:  battery constant voltage topping charging</t>
  </si>
  <si>
    <t>DC String 2:  battery constant voltage float charging</t>
  </si>
  <si>
    <t>DC String 2:  DC switch status</t>
  </si>
  <si>
    <t>DC String 2:  PV MPPT</t>
  </si>
  <si>
    <t>DC String 2:  DC power</t>
  </si>
  <si>
    <t>DC String 2:  DC voltage</t>
  </si>
  <si>
    <t>DC String 2:  DC current</t>
  </si>
  <si>
    <t>DC String 2:  Accumulative charged energy through DC port Higher 2 bytes</t>
  </si>
  <si>
    <t>DC String 2:  Accumulative charged energy through DC port Lower 2 bytes</t>
  </si>
  <si>
    <t>DC String 2:  Accumulative discharged energy through DC port Higher 2 bytes</t>
  </si>
  <si>
    <t>DC String 2:  Accumulative discharged energy through DC port Lower 2 bytes</t>
  </si>
  <si>
    <t>DC String 2:  DC bus voltage</t>
  </si>
  <si>
    <t>DC String 2:  Accumulative charged energy through DC port</t>
  </si>
  <si>
    <t>DC String 2:  Accumulative discharged energy through DC port</t>
  </si>
  <si>
    <t>DC String 3:  battery fully charged</t>
  </si>
  <si>
    <t>DC String 3:  battery totally discharged</t>
  </si>
  <si>
    <t>DC String 3:  charging</t>
  </si>
  <si>
    <t>DC String 3:  discharging</t>
  </si>
  <si>
    <t>DC String 3:  PV generating</t>
  </si>
  <si>
    <t>DC String 3:  PV sleeping</t>
  </si>
  <si>
    <t>DC String 3:  battery constant voltage topping charging</t>
  </si>
  <si>
    <t>DC String 3:  battery constant voltage float charging</t>
  </si>
  <si>
    <t>DC String 3:  DC switch status</t>
  </si>
  <si>
    <t>DC String 3:  PV MPPT</t>
  </si>
  <si>
    <t>DC String 3:  DC power</t>
  </si>
  <si>
    <t>DC String 3:  DC voltage</t>
  </si>
  <si>
    <t>DC String 3:  DC current</t>
  </si>
  <si>
    <t>DC String 3:  Accumulative charged energy through DC port Higher 2 bytes</t>
  </si>
  <si>
    <t>DC String 3:  Accumulative charged energy through DC port Lower 2 bytes</t>
  </si>
  <si>
    <t>DC String 3:  Accumulative discharged energy through DC port Higher 2 bytes</t>
  </si>
  <si>
    <t>DC String 3:  Accumulative discharged energy through DC port Lower 2 bytes</t>
  </si>
  <si>
    <t>DC String 3:  DC bus voltage</t>
  </si>
  <si>
    <t>DC String 3:  Accumulative charged energy through DC port</t>
  </si>
  <si>
    <t>DC String 3:  Accumulative discharged energy through DC port</t>
  </si>
  <si>
    <t>DC String 4:  battery fully charged</t>
  </si>
  <si>
    <t>DC String 4:  battery totally discharged</t>
  </si>
  <si>
    <t>DC String 4:  charging</t>
  </si>
  <si>
    <t>DC String 4:  discharging</t>
  </si>
  <si>
    <t>DC String 4:  PV generating</t>
  </si>
  <si>
    <t>DC String 4:  PV sleeping</t>
  </si>
  <si>
    <t>DC String 4:  battery constant voltage topping charging</t>
  </si>
  <si>
    <t>DC String 4:  battery constant voltage float charging</t>
  </si>
  <si>
    <t>DC String 4:  DC switch status</t>
  </si>
  <si>
    <t>DC String 4:  PV MPPT</t>
  </si>
  <si>
    <t>DC String 4:  DC power</t>
  </si>
  <si>
    <t>DC String 4:  DC voltage</t>
  </si>
  <si>
    <t>DC String 4:  DC current</t>
  </si>
  <si>
    <t>DC String 4:  Accumulative charged energy through DC port Higher 2 bytes</t>
  </si>
  <si>
    <t>DC String 4:  Accumulative charged energy through DC port Lower 2 bytes</t>
  </si>
  <si>
    <t>DC String 4:  Accumulative discharged energy through DC port Higher 2 bytes</t>
  </si>
  <si>
    <t>DC String 4:  Accumulative discharged energy through DC port Lower 2 bytes</t>
  </si>
  <si>
    <t>DC String 4:  DC bus voltage</t>
  </si>
  <si>
    <t>DC String 4:  Accumulative charged energy through DC port</t>
  </si>
  <si>
    <t>DC String 4:  Accumulative discharged energy through DC port</t>
  </si>
  <si>
    <t>DC String 5:  battery fully charged</t>
  </si>
  <si>
    <t>DC String 5:  charging</t>
  </si>
  <si>
    <t>DC String 5:  discharging</t>
  </si>
  <si>
    <t>DC String 5:  PV generating</t>
  </si>
  <si>
    <t>DC String 5:  PV sleeping</t>
  </si>
  <si>
    <t>DC String 5:  battery constant voltage topping charging</t>
  </si>
  <si>
    <t>DC String 5:  battery constant voltage float charging</t>
  </si>
  <si>
    <t>DC String 5:  DC switch status</t>
  </si>
  <si>
    <t>DC String 5:  PV MPPT</t>
  </si>
  <si>
    <t>DC String 5:  DC power</t>
  </si>
  <si>
    <t>DC String 5:  DC voltage</t>
  </si>
  <si>
    <t>DC String 5:  DC current</t>
  </si>
  <si>
    <t>DC String 5:  Accumulative charged energy through DC port Higher 2 bytes</t>
  </si>
  <si>
    <t>DC String 5:  Accumulative charged energy through DC port Lower 2 bytes</t>
  </si>
  <si>
    <t>DC String 5:  Accumulative discharged energy through DC port Higher 2 bytes</t>
  </si>
  <si>
    <t>DC String 5:  Accumulative discharged energy through DC port Lower 2 bytes</t>
  </si>
  <si>
    <t>DC String 5:  DC bus voltage</t>
  </si>
  <si>
    <t>DC String 5:  Accumulative charged energy through DC port</t>
  </si>
  <si>
    <t>DC String 5:  Accumulative discharged energy through DC port</t>
  </si>
  <si>
    <t>DC String 6:  battery fully charged</t>
  </si>
  <si>
    <t>DC String 6:  battery totally discharged</t>
  </si>
  <si>
    <t>DC String 6:  charging</t>
  </si>
  <si>
    <t>DC String 6:  discharging</t>
  </si>
  <si>
    <t>DC String 6:  PV generating</t>
  </si>
  <si>
    <t>DC String 6:  PV sleeping</t>
  </si>
  <si>
    <t>DC String 6:  battery constant voltage topping charging</t>
  </si>
  <si>
    <t>DC String 6:  battery constant voltage float charging</t>
  </si>
  <si>
    <t>DC String 6:  DC switch status</t>
  </si>
  <si>
    <t>DC String 6:  PV MPPT</t>
  </si>
  <si>
    <t>DC String 6:  DC power</t>
  </si>
  <si>
    <t>DC String 6:  DC voltage</t>
  </si>
  <si>
    <t>DC String 6:  DC current</t>
  </si>
  <si>
    <t>DC String 6:  Accumulative charged energy through DC port Higher 2 bytes</t>
  </si>
  <si>
    <t>DC String 6:  Accumulative charged energy through DC port Lower 2 bytes</t>
  </si>
  <si>
    <t>DC String 6:  Accumulative discharged energy through DC port Higher 2 bytes</t>
  </si>
  <si>
    <t>DC String 6:  Accumulative discharged energy through DC port Lower 2 bytes</t>
  </si>
  <si>
    <t>DC String 6:  DC bus voltage</t>
  </si>
  <si>
    <t>DC String 6:  Accumulative charged energy through DC port</t>
  </si>
  <si>
    <t>DC String 6:  Accumulative discharged energy through DC port</t>
  </si>
  <si>
    <t>DC String 7:  battery fully charged</t>
  </si>
  <si>
    <t>DC String 7:  battery totally discharged</t>
  </si>
  <si>
    <t>DC String 7:  charging</t>
  </si>
  <si>
    <t>DC String 7:  discharging</t>
  </si>
  <si>
    <t>DC String 7:  PV generating</t>
  </si>
  <si>
    <t>DC String 7:  PV sleeping</t>
  </si>
  <si>
    <t>DC String 7:  battery constant voltage topping charging</t>
  </si>
  <si>
    <t>DC String 7:  battery constant voltage float charging</t>
  </si>
  <si>
    <t>DC String 7:  DC switch status</t>
  </si>
  <si>
    <t>DC String 7:  PV MPPT</t>
  </si>
  <si>
    <t>DC String 7:  DC power</t>
  </si>
  <si>
    <t>DC String 7:  DC voltage</t>
  </si>
  <si>
    <t>DC String 7:  DC current</t>
  </si>
  <si>
    <t>DC String 7:  Accumulative charged energy through DC port Higher 2 bytes</t>
  </si>
  <si>
    <t>DC String 7:  Accumulative charged energy through DC port Lower 2 bytes</t>
  </si>
  <si>
    <t>DC String 7:  Accumulative discharged energy through DC port Higher 2 bytes</t>
  </si>
  <si>
    <t>DC String 7:  Accumulative discharged energy through DC port Lower 2 bytes</t>
  </si>
  <si>
    <t>DC String 7:  DC bus voltage</t>
  </si>
  <si>
    <t>DC String 7:  Accumulative charged energy through DC port</t>
  </si>
  <si>
    <t>DC String 7:  Accumulative discharged energy through DC port</t>
  </si>
  <si>
    <t>DC String 8:  battery fully charged</t>
  </si>
  <si>
    <t>DC String 8:  battery totally discharged</t>
  </si>
  <si>
    <t>DC String 8:  charging</t>
  </si>
  <si>
    <t>DC String 8:  discharging</t>
  </si>
  <si>
    <t>DC String 8:  PV generating</t>
  </si>
  <si>
    <t>DC String 8:  PV sleeping</t>
  </si>
  <si>
    <t>DC String 8:  battery constant voltage topping charging</t>
  </si>
  <si>
    <t>DC String 8:  battery constant voltage float charging</t>
  </si>
  <si>
    <t>DC String 8:  DC switch status</t>
  </si>
  <si>
    <t>DC String 8:  PV MPPT</t>
  </si>
  <si>
    <t>DC String 8:  DC power</t>
  </si>
  <si>
    <t>DC String 8:  DC voltage</t>
  </si>
  <si>
    <t>DC String 8:  DC current</t>
  </si>
  <si>
    <t>DC String 8:  Accumulative charged energy through DC port Higher 2 bytes</t>
  </si>
  <si>
    <t>DC String 8:  Accumulative charged energy through DC port Lower 2 bytes</t>
  </si>
  <si>
    <t>DC String 8:  Accumulative discharged energy through DC port Higher 2 bytes</t>
  </si>
  <si>
    <t>DC String 8:  Accumulative discharged energy through DC port Lower 2 bytes</t>
  </si>
  <si>
    <t>DC String 8:  DC bus voltage</t>
  </si>
  <si>
    <t>DC String 8:  Accumulative charged energy through DC port</t>
  </si>
  <si>
    <t>DC String 8:  Accumulative discharged energy through DC port</t>
  </si>
  <si>
    <t>直流支路1: 电池充满</t>
    <phoneticPr fontId="1" type="noConversion"/>
  </si>
  <si>
    <t>直流支路2: 电池充满</t>
  </si>
  <si>
    <t>直流支路2: 电池放空</t>
  </si>
  <si>
    <t>直流支路2: 充电</t>
  </si>
  <si>
    <t>直流支路2: 放电</t>
  </si>
  <si>
    <t>直流支路2: 光伏发电</t>
  </si>
  <si>
    <t>直流支路2: 光伏休眠</t>
  </si>
  <si>
    <t>直流支路2: 电池恒压均充</t>
  </si>
  <si>
    <t>直流支路2: 电池恒压浮充</t>
  </si>
  <si>
    <t>直流支路2: 直流开关状态</t>
  </si>
  <si>
    <t>直流支路2: 光伏MPPT状态</t>
  </si>
  <si>
    <t>直流支路2: 绝缘检测状态</t>
  </si>
  <si>
    <t>直流支路2: 启停状态</t>
  </si>
  <si>
    <t>直流支路2: 待机状态</t>
  </si>
  <si>
    <t>直流支路2: 直流功率</t>
  </si>
  <si>
    <t>直流支路2: 直流电压</t>
  </si>
  <si>
    <t>直流支路2: 直流电流</t>
  </si>
  <si>
    <t>直流支路2: 直流累计充电电量 高两字节</t>
  </si>
  <si>
    <t>直流支路2: 直流累计充电电量 低两字节</t>
  </si>
  <si>
    <t>直流支路2: 直流累计放电电量 高两字节</t>
  </si>
  <si>
    <t>直流支路2: 直流累计放电电量 低两字节</t>
  </si>
  <si>
    <t>直流支路2: 直流母线电压</t>
  </si>
  <si>
    <t>直流支路2: 直流累计充电电量</t>
  </si>
  <si>
    <t>直流支路2: 直流累计放电电量</t>
  </si>
  <si>
    <t>直流支路3: 电池充满</t>
  </si>
  <si>
    <t>直流支路3: 电池放空</t>
  </si>
  <si>
    <t>直流支路3: 充电</t>
  </si>
  <si>
    <t>直流支路3: 放电</t>
  </si>
  <si>
    <t>直流支路3: 光伏发电</t>
  </si>
  <si>
    <t>直流支路3: 光伏休眠</t>
  </si>
  <si>
    <t>直流支路3: 电池恒压均充</t>
  </si>
  <si>
    <t>直流支路3: 电池恒压浮充</t>
  </si>
  <si>
    <t>直流支路3: 直流开关状态</t>
  </si>
  <si>
    <t>直流支路3: 光伏MPPT状态</t>
  </si>
  <si>
    <t>直流支路3: 绝缘检测状态</t>
  </si>
  <si>
    <t>直流支路3: 启停状态</t>
  </si>
  <si>
    <t>直流支路3: 待机状态</t>
  </si>
  <si>
    <t>直流支路3: 直流功率</t>
  </si>
  <si>
    <t>直流支路3: 直流电压</t>
  </si>
  <si>
    <t>直流支路3: 直流电流</t>
  </si>
  <si>
    <t>直流支路3: 直流累计充电电量 高两字节</t>
  </si>
  <si>
    <t>直流支路3: 直流累计充电电量 低两字节</t>
  </si>
  <si>
    <t>直流支路3: 直流累计放电电量 高两字节</t>
  </si>
  <si>
    <t>直流支路3: 直流累计放电电量 低两字节</t>
  </si>
  <si>
    <t>直流支路3: 直流母线电压</t>
  </si>
  <si>
    <t>直流支路3: 直流累计充电电量</t>
  </si>
  <si>
    <t>直流支路3: 直流累计放电电量</t>
  </si>
  <si>
    <t>直流支路4: 电池充满</t>
  </si>
  <si>
    <t>直流支路4: 电池放空</t>
  </si>
  <si>
    <t>直流支路4: 充电</t>
  </si>
  <si>
    <t>直流支路4: 放电</t>
  </si>
  <si>
    <t>直流支路4: 光伏发电</t>
  </si>
  <si>
    <t>直流支路4: 光伏休眠</t>
  </si>
  <si>
    <t>直流支路4: 电池恒压均充</t>
  </si>
  <si>
    <t>直流支路4: 电池恒压浮充</t>
  </si>
  <si>
    <t>直流支路4: 直流开关状态</t>
  </si>
  <si>
    <t>直流支路4: 光伏MPPT状态</t>
  </si>
  <si>
    <t>直流支路4: 绝缘检测状态</t>
  </si>
  <si>
    <t>直流支路4: 启停状态</t>
  </si>
  <si>
    <t>直流支路4: 待机状态</t>
  </si>
  <si>
    <t>直流支路4: 直流功率</t>
  </si>
  <si>
    <t>直流支路4: 直流电压</t>
  </si>
  <si>
    <t>直流支路4: 直流电流</t>
  </si>
  <si>
    <t>直流支路4: 直流累计充电电量 高两字节</t>
  </si>
  <si>
    <t>直流支路4: 直流累计充电电量 低两字节</t>
  </si>
  <si>
    <t>直流支路4: 直流累计放电电量 高两字节</t>
  </si>
  <si>
    <t>直流支路4: 直流累计放电电量 低两字节</t>
  </si>
  <si>
    <t>直流支路4: 直流母线电压</t>
  </si>
  <si>
    <t>直流支路4: 直流累计充电电量</t>
  </si>
  <si>
    <t>直流支路4: 直流累计放电电量</t>
  </si>
  <si>
    <t>直流支路5: 电池充满</t>
  </si>
  <si>
    <t>直流支路5: 电池放空</t>
  </si>
  <si>
    <t>直流支路5: 充电</t>
  </si>
  <si>
    <t>直流支路5: 放电</t>
  </si>
  <si>
    <t>直流支路5: 光伏发电</t>
  </si>
  <si>
    <t>直流支路5: 光伏休眠</t>
  </si>
  <si>
    <t>直流支路5: 电池恒压均充</t>
  </si>
  <si>
    <t>直流支路5: 电池恒压浮充</t>
  </si>
  <si>
    <t>直流支路5: 直流开关状态</t>
  </si>
  <si>
    <t>直流支路5: 光伏MPPT状态</t>
  </si>
  <si>
    <t>直流支路5: 绝缘检测状态</t>
  </si>
  <si>
    <t>直流支路5: 启停状态</t>
  </si>
  <si>
    <t>直流支路5: 待机状态</t>
  </si>
  <si>
    <t>直流支路5: 直流功率</t>
  </si>
  <si>
    <t>直流支路5: 直流电压</t>
  </si>
  <si>
    <t>直流支路5: 直流电流</t>
  </si>
  <si>
    <t>直流支路5: 直流累计充电电量 高两字节</t>
  </si>
  <si>
    <t>直流支路5: 直流累计充电电量 低两字节</t>
  </si>
  <si>
    <t>直流支路5: 直流累计放电电量 高两字节</t>
  </si>
  <si>
    <t>直流支路5: 直流累计放电电量 低两字节</t>
  </si>
  <si>
    <t>直流支路5: 直流母线电压</t>
  </si>
  <si>
    <t>直流支路5: 直流累计充电电量</t>
  </si>
  <si>
    <t>直流支路5: 直流累计放电电量</t>
  </si>
  <si>
    <t>直流支路6: 电池充满</t>
  </si>
  <si>
    <t>直流支路6: 电池放空</t>
  </si>
  <si>
    <t>直流支路6: 充电</t>
  </si>
  <si>
    <t>直流支路6: 放电</t>
  </si>
  <si>
    <t>直流支路6: 光伏发电</t>
  </si>
  <si>
    <t>直流支路6: 光伏休眠</t>
  </si>
  <si>
    <t>直流支路6: 电池恒压均充</t>
  </si>
  <si>
    <t>直流支路6: 电池恒压浮充</t>
  </si>
  <si>
    <t>直流支路6: 直流开关状态</t>
  </si>
  <si>
    <t>直流支路6: 光伏MPPT状态</t>
  </si>
  <si>
    <t>直流支路6: 绝缘检测状态</t>
  </si>
  <si>
    <t>直流支路6: 启停状态</t>
  </si>
  <si>
    <t>直流支路6: 待机状态</t>
  </si>
  <si>
    <t>直流支路6: 直流功率</t>
  </si>
  <si>
    <t>直流支路6: 直流电压</t>
  </si>
  <si>
    <t>直流支路6: 直流电流</t>
  </si>
  <si>
    <t>直流支路6: 直流累计充电电量 高两字节</t>
  </si>
  <si>
    <t>直流支路6: 直流累计充电电量 低两字节</t>
  </si>
  <si>
    <t>直流支路6: 直流累计放电电量 高两字节</t>
  </si>
  <si>
    <t>直流支路6: 直流累计放电电量 低两字节</t>
  </si>
  <si>
    <t>直流支路6: 直流母线电压</t>
  </si>
  <si>
    <t>直流支路6: 直流累计充电电量</t>
  </si>
  <si>
    <t>直流支路6: 直流累计放电电量</t>
  </si>
  <si>
    <t>直流支路7: 电池充满</t>
  </si>
  <si>
    <t>直流支路7: 电池放空</t>
  </si>
  <si>
    <t>直流支路7: 充电</t>
  </si>
  <si>
    <t>直流支路7: 放电</t>
  </si>
  <si>
    <t>直流支路7: 光伏发电</t>
  </si>
  <si>
    <t>直流支路7: 光伏休眠</t>
  </si>
  <si>
    <t>直流支路7: 电池恒压均充</t>
  </si>
  <si>
    <t>直流支路7: 电池恒压浮充</t>
  </si>
  <si>
    <t>直流支路7: 直流开关状态</t>
  </si>
  <si>
    <t>直流支路7: 光伏MPPT状态</t>
  </si>
  <si>
    <t>直流支路7: 绝缘检测状态</t>
  </si>
  <si>
    <t>直流支路7: 启停状态</t>
  </si>
  <si>
    <t>直流支路7: 待机状态</t>
  </si>
  <si>
    <t>直流支路7: 直流功率</t>
  </si>
  <si>
    <t>直流支路7: 直流电压</t>
  </si>
  <si>
    <t>直流支路7: 直流电流</t>
  </si>
  <si>
    <t>直流支路7: 直流累计充电电量 高两字节</t>
  </si>
  <si>
    <t>直流支路7: 直流累计充电电量 低两字节</t>
  </si>
  <si>
    <t>直流支路7: 直流累计放电电量 高两字节</t>
  </si>
  <si>
    <t>直流支路7: 直流累计放电电量 低两字节</t>
  </si>
  <si>
    <t>直流支路7: 直流母线电压</t>
  </si>
  <si>
    <t>直流支路7: 直流累计充电电量</t>
  </si>
  <si>
    <t>直流支路7: 直流累计放电电量</t>
  </si>
  <si>
    <t>直流支路8: 电池充满</t>
  </si>
  <si>
    <t>直流支路8: 电池放空</t>
  </si>
  <si>
    <t>直流支路8: 充电</t>
  </si>
  <si>
    <t>直流支路8: 放电</t>
  </si>
  <si>
    <t>直流支路8: 光伏发电</t>
  </si>
  <si>
    <t>直流支路8: 光伏休眠</t>
  </si>
  <si>
    <t>直流支路8: 电池恒压均充</t>
  </si>
  <si>
    <t>直流支路8: 电池恒压浮充</t>
  </si>
  <si>
    <t>直流支路8: 直流开关状态</t>
  </si>
  <si>
    <t>直流支路8: 光伏MPPT状态</t>
  </si>
  <si>
    <t>直流支路8: 绝缘检测状态</t>
  </si>
  <si>
    <t>直流支路8: 启停状态</t>
  </si>
  <si>
    <t>直流支路8: 待机状态</t>
  </si>
  <si>
    <t>直流支路8: 直流功率</t>
  </si>
  <si>
    <t>直流支路8: 直流电压</t>
  </si>
  <si>
    <t>直流支路8: 直流电流</t>
  </si>
  <si>
    <t>直流支路8: 直流累计充电电量 高两字节</t>
  </si>
  <si>
    <t>直流支路8: 直流累计充电电量 低两字节</t>
  </si>
  <si>
    <t>直流支路8: 直流累计放电电量 高两字节</t>
  </si>
  <si>
    <t>直流支路8: 直流累计放电电量 低两字节</t>
  </si>
  <si>
    <t>直流支路8: 直流母线电压</t>
  </si>
  <si>
    <t>直流支路8: 直流累计充电电量</t>
  </si>
  <si>
    <t>直流支路8: 直流累计放电电量</t>
  </si>
  <si>
    <t>STS: 频繁切换故障</t>
  </si>
  <si>
    <t>STS: 电网掉电</t>
  </si>
  <si>
    <t>STS: CANA通讯故障</t>
  </si>
  <si>
    <t>STS: CANB通讯故障</t>
  </si>
  <si>
    <t>STS: RS-485通讯故障</t>
  </si>
  <si>
    <t>STS: 同步信号1故障</t>
  </si>
  <si>
    <t>STS: 机柜过温故障</t>
  </si>
  <si>
    <t>STS: 风扇故障</t>
  </si>
  <si>
    <t>STS: DSP版本故障</t>
  </si>
  <si>
    <t>STS: CPLD版本故障</t>
  </si>
  <si>
    <t>STS: 旁路故障</t>
  </si>
  <si>
    <t>STS: 在线</t>
  </si>
  <si>
    <t>STS: 并网</t>
  </si>
  <si>
    <t>STS: 离网</t>
  </si>
  <si>
    <t>STS: 告警</t>
  </si>
  <si>
    <t>STS: 故障</t>
  </si>
  <si>
    <t>STS: 电网开关状态</t>
  </si>
  <si>
    <t>STS: 负载开关状态</t>
  </si>
  <si>
    <t>STS: 负载支路1空开状态</t>
  </si>
  <si>
    <t>STS: 负载支路2空开状态</t>
  </si>
  <si>
    <t>STS: 负载支路3空开状态</t>
  </si>
  <si>
    <t>STS: 负载支路4空开状态</t>
  </si>
  <si>
    <t>STS: 负载支路5空开状态</t>
  </si>
  <si>
    <t>STS: 负载支路6空开状态</t>
  </si>
  <si>
    <t>STS: DSP version Fault</t>
  </si>
  <si>
    <t>STS: CPLD version Fault</t>
  </si>
  <si>
    <t>STS: online</t>
  </si>
  <si>
    <t>STS: grid-tied</t>
  </si>
  <si>
    <t>STS: off-grid</t>
  </si>
  <si>
    <t>STS: fault</t>
  </si>
  <si>
    <t>STS: load switch status</t>
  </si>
  <si>
    <t>STS: load string 1 switch status</t>
  </si>
  <si>
    <t>STS: load string 2 switch status</t>
  </si>
  <si>
    <t>STS: load string 3 switch status</t>
  </si>
  <si>
    <t>STS: load string 4 switch status</t>
  </si>
  <si>
    <t>STS: load string 5 switch status</t>
  </si>
  <si>
    <t>STS: load string 6 switch status</t>
  </si>
  <si>
    <t>AC-Group:  AC phase reversed</t>
    <phoneticPr fontId="1" type="noConversion"/>
  </si>
  <si>
    <t>AC模块组: 交流反序</t>
    <phoneticPr fontId="1" type="noConversion"/>
  </si>
  <si>
    <t>AC模块组: 直流输入欠压</t>
    <phoneticPr fontId="1" type="noConversion"/>
  </si>
  <si>
    <t>AC-Group:  DC input under voltage</t>
    <phoneticPr fontId="1" type="noConversion"/>
  </si>
  <si>
    <t>AC模块组: 过载报警</t>
    <phoneticPr fontId="1" type="noConversion"/>
  </si>
  <si>
    <t>0: Normal, 1: Alarm</t>
  </si>
  <si>
    <t>0: Normal, 1: Alarm</t>
    <phoneticPr fontId="2" type="noConversion"/>
  </si>
  <si>
    <t>AC-Group: AC bus voltage Abnormal</t>
    <phoneticPr fontId="1" type="noConversion"/>
  </si>
  <si>
    <t>AC-Group:  Overload alarm</t>
    <phoneticPr fontId="1" type="noConversion"/>
  </si>
  <si>
    <t>AC模块组: 交流母线电压异常</t>
    <phoneticPr fontId="1" type="noConversion"/>
  </si>
  <si>
    <t>AC-Group:  AC phase lost</t>
    <phoneticPr fontId="1" type="noConversion"/>
  </si>
  <si>
    <t>AC模块组: 交流缺相</t>
    <phoneticPr fontId="1" type="noConversion"/>
  </si>
  <si>
    <t>AC模块组: 交流母线电压不平衡</t>
    <phoneticPr fontId="1" type="noConversion"/>
  </si>
  <si>
    <t>AC-Group: AC bus voltage asymmetric</t>
    <phoneticPr fontId="1" type="noConversion"/>
  </si>
  <si>
    <t>AC模块组: 交流母线欠频</t>
    <phoneticPr fontId="1" type="noConversion"/>
  </si>
  <si>
    <t>AC-Group:  AC bus under frequency</t>
    <phoneticPr fontId="1" type="noConversion"/>
  </si>
  <si>
    <t>AC模块组: 电池电量不足</t>
    <phoneticPr fontId="1" type="noConversion"/>
  </si>
  <si>
    <t>AC-Group: Battery under energy</t>
    <phoneticPr fontId="1" type="noConversion"/>
  </si>
  <si>
    <t>AC模块组: 锁相失败</t>
    <phoneticPr fontId="1" type="noConversion"/>
  </si>
  <si>
    <t>AC-Group: PLL fault</t>
    <phoneticPr fontId="1" type="noConversion"/>
  </si>
  <si>
    <t>AC模块组: 环境温度过温</t>
    <phoneticPr fontId="1" type="noConversion"/>
  </si>
  <si>
    <t>AC-Group: Ambient over temperature</t>
    <phoneticPr fontId="1" type="noConversion"/>
  </si>
  <si>
    <t>AC模块组: 环温探头故障</t>
    <phoneticPr fontId="1" type="noConversion"/>
  </si>
  <si>
    <t>AC-Group: Ambient temp. sensor fault</t>
    <phoneticPr fontId="1" type="noConversion"/>
  </si>
  <si>
    <t>AC-Group: Cabinet temp. sensor fault</t>
    <phoneticPr fontId="1" type="noConversion"/>
  </si>
  <si>
    <t>AC模块组: 柜温探头故障</t>
    <phoneticPr fontId="1" type="noConversion"/>
  </si>
  <si>
    <t>AC模块组: 机柜温度过温</t>
    <phoneticPr fontId="1" type="noConversion"/>
  </si>
  <si>
    <t>AC-Group: Cabinet over temperature</t>
    <phoneticPr fontId="1" type="noConversion"/>
  </si>
  <si>
    <t>AC模块组: 离网电压缺相</t>
    <phoneticPr fontId="1" type="noConversion"/>
  </si>
  <si>
    <t>AC-Group: Off-grid voltage phase lost</t>
    <phoneticPr fontId="1" type="noConversion"/>
  </si>
  <si>
    <t>Range
1.Fault:  PCS shutdown
2.Alarm:  PCS still work</t>
    <phoneticPr fontId="2" type="noConversion"/>
  </si>
  <si>
    <t>AC模块组: 过载超时故障</t>
    <phoneticPr fontId="1" type="noConversion"/>
  </si>
  <si>
    <t>AC-Group: Overload timeout fault</t>
    <phoneticPr fontId="1" type="noConversion"/>
  </si>
  <si>
    <t>AC模块组: 交流软启动失败</t>
    <phoneticPr fontId="1" type="noConversion"/>
  </si>
  <si>
    <t>AC-Group: AC soft start failed</t>
    <phoneticPr fontId="1" type="noConversion"/>
  </si>
  <si>
    <t>AC-Group: Synchronous signal 1 fault</t>
    <phoneticPr fontId="1" type="noConversion"/>
  </si>
  <si>
    <t>AC-Group: DSP version fault</t>
    <phoneticPr fontId="1" type="noConversion"/>
  </si>
  <si>
    <t>AC模块组: 交流继电器开路</t>
    <phoneticPr fontId="1" type="noConversion"/>
  </si>
  <si>
    <t>AC-Group: AC relay open circuit</t>
    <phoneticPr fontId="1" type="noConversion"/>
  </si>
  <si>
    <t>AC模块组: 采样零点异常</t>
    <phoneticPr fontId="1" type="noConversion"/>
  </si>
  <si>
    <t>AC-Group: Sampling zero Abnormal</t>
    <phoneticPr fontId="1" type="noConversion"/>
  </si>
  <si>
    <t>AC模块组: U2通信异常1</t>
    <phoneticPr fontId="1" type="noConversion"/>
  </si>
  <si>
    <t>AC-Group: U2 comm. 1 Abnormal</t>
    <phoneticPr fontId="1" type="noConversion"/>
  </si>
  <si>
    <t>AC模块组: 15V辅助电源故障</t>
    <phoneticPr fontId="1" type="noConversion"/>
  </si>
  <si>
    <t>AC-Group: 15V auxiliary power Fault</t>
    <phoneticPr fontId="1" type="noConversion"/>
  </si>
  <si>
    <t>AC模块组: 模块重号故障</t>
    <phoneticPr fontId="1" type="noConversion"/>
  </si>
  <si>
    <t>AC-Group: Module ID reduplicated</t>
    <phoneticPr fontId="1" type="noConversion"/>
  </si>
  <si>
    <t>AC-Group: RS485 comm. Fault</t>
    <phoneticPr fontId="1" type="noConversion"/>
  </si>
  <si>
    <t>AC-Group: CAN B comm. Fault</t>
    <phoneticPr fontId="1" type="noConversion"/>
  </si>
  <si>
    <t>AC模块组: CPLD版本故障</t>
    <phoneticPr fontId="1" type="noConversion"/>
  </si>
  <si>
    <t>AC模块组: 硬件版本故障</t>
    <phoneticPr fontId="1" type="noConversion"/>
  </si>
  <si>
    <t>AC-Group: DC relay short circuit</t>
    <phoneticPr fontId="1" type="noConversion"/>
  </si>
  <si>
    <t>AC模块组: 直流继电器短路</t>
    <phoneticPr fontId="1" type="noConversion"/>
  </si>
  <si>
    <t>AC模块组: 直流母线欠压</t>
    <phoneticPr fontId="1" type="noConversion"/>
  </si>
  <si>
    <t>AC-Group: DC bus under voltage</t>
    <phoneticPr fontId="1" type="noConversion"/>
  </si>
  <si>
    <t>AC-Group: AC relay short circuit</t>
    <phoneticPr fontId="1" type="noConversion"/>
  </si>
  <si>
    <t>AC模块组: 交流继电器短路</t>
    <phoneticPr fontId="1" type="noConversion"/>
  </si>
  <si>
    <t>AC-Group: Synchronous signal 2 fault</t>
    <phoneticPr fontId="1" type="noConversion"/>
  </si>
  <si>
    <t>AC模块组: 同步信号故障2</t>
    <phoneticPr fontId="1" type="noConversion"/>
  </si>
  <si>
    <t>AC模块组: 同步信号故障1</t>
    <phoneticPr fontId="1" type="noConversion"/>
  </si>
  <si>
    <t>AC模块组: 参数不匹配</t>
    <phoneticPr fontId="1" type="noConversion"/>
  </si>
  <si>
    <t>AC-Group: Parameter mismatch</t>
    <phoneticPr fontId="1" type="noConversion"/>
  </si>
  <si>
    <t>AC-Group: Ambient humidity too high</t>
    <phoneticPr fontId="1" type="noConversion"/>
  </si>
  <si>
    <t>AC模块组: 环境湿度过高</t>
    <phoneticPr fontId="1" type="noConversion"/>
  </si>
  <si>
    <t>AC-Group: BMS voltage Abnormal</t>
    <phoneticPr fontId="1" type="noConversion"/>
  </si>
  <si>
    <t>AC-Group: BMS shutdown</t>
    <phoneticPr fontId="1" type="noConversion"/>
  </si>
  <si>
    <t>AC模块组: BMS跳机</t>
    <phoneticPr fontId="1" type="noConversion"/>
  </si>
  <si>
    <t>AC-Group: Insulation detection Abnormal</t>
    <phoneticPr fontId="1" type="noConversion"/>
  </si>
  <si>
    <t>AC模块组: 硬件采样异常</t>
    <phoneticPr fontId="1" type="noConversion"/>
  </si>
  <si>
    <t>AC-Group: Hardware sampling Abnormal</t>
    <phoneticPr fontId="1" type="noConversion"/>
  </si>
  <si>
    <t>DC-Group: DC bus over voltage</t>
    <phoneticPr fontId="1" type="noConversion"/>
  </si>
  <si>
    <t>DC模块组: 直流母线欠压</t>
    <phoneticPr fontId="1" type="noConversion"/>
  </si>
  <si>
    <t>DC-Group: DC bus under voltage</t>
    <phoneticPr fontId="1" type="noConversion"/>
  </si>
  <si>
    <t>DC模块组: 直流母线过压</t>
    <phoneticPr fontId="1" type="noConversion"/>
  </si>
  <si>
    <t>DC-Group: DC input over voltage</t>
    <phoneticPr fontId="1" type="noConversion"/>
  </si>
  <si>
    <t>DC模块组: 直流输入过压</t>
    <phoneticPr fontId="1" type="noConversion"/>
  </si>
  <si>
    <t>DC模块组: 直流输入欠压</t>
    <phoneticPr fontId="1" type="noConversion"/>
  </si>
  <si>
    <t>DC-Group: DC input under voltage</t>
    <phoneticPr fontId="1" type="noConversion"/>
  </si>
  <si>
    <t>DC-Group: DC input over current</t>
    <phoneticPr fontId="1" type="noConversion"/>
  </si>
  <si>
    <t>DC模块组: 直流输入过流</t>
    <phoneticPr fontId="1" type="noConversion"/>
  </si>
  <si>
    <t>DC-Group: DC input power down</t>
    <phoneticPr fontId="1" type="noConversion"/>
  </si>
  <si>
    <t>DC模块组: 直流输入掉电</t>
    <phoneticPr fontId="1" type="noConversion"/>
  </si>
  <si>
    <t>预留</t>
    <phoneticPr fontId="1" type="noConversion"/>
  </si>
  <si>
    <t>DC模块组: 电池继电器短路</t>
    <phoneticPr fontId="1" type="noConversion"/>
  </si>
  <si>
    <t>DC-Group: Battery relay short circuit</t>
    <phoneticPr fontId="1" type="noConversion"/>
  </si>
  <si>
    <t>DC-Group: PV under energy</t>
    <phoneticPr fontId="1" type="noConversion"/>
  </si>
  <si>
    <t>DC模块组: 光伏能量不足</t>
    <phoneticPr fontId="1" type="noConversion"/>
  </si>
  <si>
    <t>DC模块组: 电池电量不足</t>
    <phoneticPr fontId="1" type="noConversion"/>
  </si>
  <si>
    <t>DC-Group: Battery under energy</t>
    <phoneticPr fontId="1" type="noConversion"/>
  </si>
  <si>
    <t>DC模块组: BMS故障或直流开关断开</t>
    <phoneticPr fontId="1" type="noConversion"/>
  </si>
  <si>
    <t>DC-Group: Tripped by BMS or DC switch</t>
    <phoneticPr fontId="1" type="noConversion"/>
  </si>
  <si>
    <t>DC模块组: U2通信异常1</t>
    <phoneticPr fontId="1" type="noConversion"/>
  </si>
  <si>
    <t>DC-Group: U2 comm. 1 Abnormal</t>
    <phoneticPr fontId="1" type="noConversion"/>
  </si>
  <si>
    <t>DC模块组: 模块电流不平衡</t>
    <phoneticPr fontId="1" type="noConversion"/>
  </si>
  <si>
    <t>DC-Group: Module current asymmetric</t>
    <phoneticPr fontId="1" type="noConversion"/>
  </si>
  <si>
    <t>DC模块组: 24V辅助电源故障</t>
    <phoneticPr fontId="1" type="noConversion"/>
  </si>
  <si>
    <t>DC模块组: 紧急停机</t>
    <phoneticPr fontId="1" type="noConversion"/>
  </si>
  <si>
    <t>DC-Group: 24V auxiliary power Fault</t>
    <phoneticPr fontId="1" type="noConversion"/>
  </si>
  <si>
    <t>DC-Group: emergent stopped(EPO)</t>
    <phoneticPr fontId="1" type="noConversion"/>
  </si>
  <si>
    <t>DC模块组: 接地故障</t>
    <phoneticPr fontId="1" type="noConversion"/>
  </si>
  <si>
    <t>DC-Group: Grounding fault</t>
    <phoneticPr fontId="1" type="noConversion"/>
  </si>
  <si>
    <t>DC模块组: 母线电压不平衡</t>
    <phoneticPr fontId="1" type="noConversion"/>
  </si>
  <si>
    <t>DC-Group: Bus voltage unbalanced</t>
    <phoneticPr fontId="1" type="noConversion"/>
  </si>
  <si>
    <t>DC模块组: 模块温度过温</t>
    <phoneticPr fontId="1" type="noConversion"/>
  </si>
  <si>
    <t>DC-Group: Module over temperature</t>
    <phoneticPr fontId="1" type="noConversion"/>
  </si>
  <si>
    <t>DC-Group: Fan Fault</t>
    <phoneticPr fontId="1" type="noConversion"/>
  </si>
  <si>
    <t>DC模块组: 电池继电器开路</t>
    <phoneticPr fontId="1" type="noConversion"/>
  </si>
  <si>
    <t>DC-Group: Battery relay open circuit</t>
    <phoneticPr fontId="1" type="noConversion"/>
  </si>
  <si>
    <t>DC模块组: 校准参数异常</t>
    <phoneticPr fontId="1" type="noConversion"/>
  </si>
  <si>
    <t>DC-Group: Calibration parameter Abnormal</t>
    <phoneticPr fontId="1" type="noConversion"/>
  </si>
  <si>
    <t>DC-Group: Fuse blown</t>
    <phoneticPr fontId="1" type="noConversion"/>
  </si>
  <si>
    <t>DC模块组: DSP初始化故障</t>
    <phoneticPr fontId="1" type="noConversion"/>
  </si>
  <si>
    <t>DC-Group: DSP initializing fault</t>
    <phoneticPr fontId="1" type="noConversion"/>
  </si>
  <si>
    <t>DC-Group: Battery soft start failed</t>
    <phoneticPr fontId="1" type="noConversion"/>
  </si>
  <si>
    <t>DC-Group: CAN A comm. Fault</t>
    <phoneticPr fontId="1" type="noConversion"/>
  </si>
  <si>
    <t>DC-Group: Bus relay open circuit</t>
    <phoneticPr fontId="1" type="noConversion"/>
  </si>
  <si>
    <t>DC模块组: 母线继电器开路</t>
    <phoneticPr fontId="1" type="noConversion"/>
  </si>
  <si>
    <t>DC-Group: Bus soft start failed</t>
    <phoneticPr fontId="1" type="noConversion"/>
  </si>
  <si>
    <t>DC-Group: DSP verision Fault</t>
    <phoneticPr fontId="1" type="noConversion"/>
  </si>
  <si>
    <t>DC模块组: 参数不匹配</t>
    <phoneticPr fontId="1" type="noConversion"/>
  </si>
  <si>
    <t>DC-Group: Parameter mismatch</t>
    <phoneticPr fontId="1" type="noConversion"/>
  </si>
  <si>
    <t>DC-Group: Hardware version fault</t>
    <phoneticPr fontId="1" type="noConversion"/>
  </si>
  <si>
    <t>DC-Group: RS485 communication Fault</t>
    <phoneticPr fontId="1" type="noConversion"/>
  </si>
  <si>
    <t>DC-Group: CAN B comm. Fault</t>
    <phoneticPr fontId="1" type="noConversion"/>
  </si>
  <si>
    <t>DC-Group: Module ID reduplicated</t>
    <phoneticPr fontId="1" type="noConversion"/>
  </si>
  <si>
    <t>DC模块组: 15V辅助电源故障</t>
    <phoneticPr fontId="1" type="noConversion"/>
  </si>
  <si>
    <t>DC-Group: 15V auxiliary power Fault</t>
    <phoneticPr fontId="1" type="noConversion"/>
  </si>
  <si>
    <t>DC模块组: 母线继电器短路</t>
    <phoneticPr fontId="1" type="noConversion"/>
  </si>
  <si>
    <t>DC-Group: BMS shutdown</t>
    <phoneticPr fontId="1" type="noConversion"/>
  </si>
  <si>
    <t>DC模块组: BMS跳机</t>
    <phoneticPr fontId="1" type="noConversion"/>
  </si>
  <si>
    <t>DC-Group: Insulation detection Abnormal</t>
    <phoneticPr fontId="1" type="noConversion"/>
  </si>
  <si>
    <t>DC-Group: Bus relay short circuit</t>
    <phoneticPr fontId="1" type="noConversion"/>
  </si>
  <si>
    <t>PCS: Pv contactor short circuit</t>
    <phoneticPr fontId="2" type="noConversion"/>
  </si>
  <si>
    <t>PCS: Pv contactor open circuit</t>
    <phoneticPr fontId="2" type="noConversion"/>
  </si>
  <si>
    <t>PCS: PE-N contactor short circuit</t>
    <phoneticPr fontId="2" type="noConversion"/>
  </si>
  <si>
    <t>PCS: PE-N contactor open circuit</t>
    <phoneticPr fontId="2" type="noConversion"/>
  </si>
  <si>
    <t>PCS: Neutral contactor short circuit</t>
    <phoneticPr fontId="2" type="noConversion"/>
  </si>
  <si>
    <t>PCS: Neutral contactor open circuit</t>
    <phoneticPr fontId="2" type="noConversion"/>
  </si>
  <si>
    <t>0: Normal, 1: Alarm</t>
    <phoneticPr fontId="1" type="noConversion"/>
  </si>
  <si>
    <t>AC-Group: On/Off status</t>
    <phoneticPr fontId="2" type="noConversion"/>
  </si>
  <si>
    <t>交流调度模式使能</t>
    <phoneticPr fontId="2" type="noConversion"/>
  </si>
  <si>
    <t>直流调度模式使能</t>
    <phoneticPr fontId="2" type="noConversion"/>
  </si>
  <si>
    <t>Island detection enable</t>
    <phoneticPr fontId="2" type="noConversion"/>
  </si>
  <si>
    <t>Drooping status</t>
    <phoneticPr fontId="2" type="noConversion"/>
  </si>
  <si>
    <t>Quasi-synch status</t>
    <phoneticPr fontId="2" type="noConversion"/>
  </si>
  <si>
    <t>Ac switch closed</t>
    <phoneticPr fontId="2" type="noConversion"/>
  </si>
  <si>
    <t>交流开关闭合</t>
    <phoneticPr fontId="2" type="noConversion"/>
  </si>
  <si>
    <t>告警状态</t>
    <phoneticPr fontId="2" type="noConversion"/>
  </si>
  <si>
    <t>故障状态</t>
    <phoneticPr fontId="2" type="noConversion"/>
  </si>
  <si>
    <t>Alrm status</t>
    <phoneticPr fontId="2" type="noConversion"/>
  </si>
  <si>
    <t>Fault status</t>
    <phoneticPr fontId="2" type="noConversion"/>
  </si>
  <si>
    <t>DC String 1:  battery fully charged</t>
    <phoneticPr fontId="1" type="noConversion"/>
  </si>
  <si>
    <t>DC String 1:  battery totally discharged</t>
    <phoneticPr fontId="1" type="noConversion"/>
  </si>
  <si>
    <t>DC String 1:  On/Off status</t>
  </si>
  <si>
    <t>DC String 2:  On/Off status</t>
  </si>
  <si>
    <t>DC String 3:  On/Off status</t>
  </si>
  <si>
    <t>DC String 4:  On/Off status</t>
  </si>
  <si>
    <t>DC String 5:  On/Off status</t>
  </si>
  <si>
    <t>DC String 6:  On/Off status</t>
  </si>
  <si>
    <t>DC String 7:  On/Off status</t>
  </si>
  <si>
    <t>DC String 8:  On/Off status</t>
  </si>
  <si>
    <t>AC-Group: module 1 Alarm</t>
  </si>
  <si>
    <t>AC-Group: module 2 Alarm</t>
  </si>
  <si>
    <t>AC-Group: module 3 Alarm</t>
  </si>
  <si>
    <t>AC-Group: module 4 Alarm</t>
  </si>
  <si>
    <t>AC-Group: module 5 Alarm</t>
  </si>
  <si>
    <t>AC-Group: module 6 Alarm</t>
  </si>
  <si>
    <t>AC-Group: module 7 Alarm</t>
  </si>
  <si>
    <t>AC-Group: module 8 Alarm</t>
  </si>
  <si>
    <t>AC-Group: module 9 Alarm</t>
  </si>
  <si>
    <t>AC-Group: module 10 Alarm</t>
  </si>
  <si>
    <t>Rack Func board Alarm</t>
  </si>
  <si>
    <t>DC-Group: module 1 Alarm</t>
  </si>
  <si>
    <t>DC-Group: module 2 Alarm</t>
  </si>
  <si>
    <t>DC-Group: module 3 Alarm</t>
  </si>
  <si>
    <t>DC-Group: module 4 Alarm</t>
  </si>
  <si>
    <t>DC-Group: module 5 Alarm</t>
  </si>
  <si>
    <t>DC-Group: module 6 Alarm</t>
  </si>
  <si>
    <t>DC-Group: module 7 Alarm</t>
  </si>
  <si>
    <t>DC-Group: module 8 Alarm</t>
  </si>
  <si>
    <t>DC-Group: module 9 Alarm</t>
  </si>
  <si>
    <t>DC-Group: module 10 Alarm</t>
  </si>
  <si>
    <t>Alarm means switch is normal</t>
  </si>
  <si>
    <t>DC String 1:  Insulation detection status</t>
  </si>
  <si>
    <t>DC String 2:  Insulation detection status</t>
  </si>
  <si>
    <t>DC String 3:  Insulation detection status</t>
  </si>
  <si>
    <t>DC String 4:  Insulation detection status</t>
  </si>
  <si>
    <t>DC String 5:  Insulation detection status</t>
  </si>
  <si>
    <t>DC String 6:  Insulation detection status</t>
  </si>
  <si>
    <t>DC String 7:  Insulation detection status</t>
  </si>
  <si>
    <t>DC String 8:  Insulation detection status</t>
  </si>
  <si>
    <t>DC模块组: 母线软启动失败</t>
    <phoneticPr fontId="1" type="noConversion"/>
  </si>
  <si>
    <t>DC模块组: 电池软启动失败</t>
    <phoneticPr fontId="1" type="noConversion"/>
  </si>
  <si>
    <t>Control paramseter 2 setpoint</t>
    <phoneticPr fontId="1" type="noConversion"/>
  </si>
  <si>
    <t>目标控制参数2期望</t>
    <phoneticPr fontId="1" type="noConversion"/>
  </si>
  <si>
    <t>直流支路1: 直流电流期望</t>
  </si>
  <si>
    <t>直流支路2: 直流电流期望</t>
  </si>
  <si>
    <t>直流支路3: 直流电流期望</t>
  </si>
  <si>
    <t>直流支路4: 直流电流期望</t>
  </si>
  <si>
    <t>直流支路5: 直流电流期望</t>
  </si>
  <si>
    <t>直流支路6: 直流电流期望</t>
  </si>
  <si>
    <t>直流支路7: 直流电流期望</t>
  </si>
  <si>
    <t>直流支路8: 直流电流期望</t>
  </si>
  <si>
    <t>直流支路1: 直流功率期望</t>
  </si>
  <si>
    <t>直流支路2: 直流功率期望</t>
  </si>
  <si>
    <t>直流支路3: 直流功率期望</t>
  </si>
  <si>
    <t>直流支路4: 直流功率期望</t>
  </si>
  <si>
    <t>直流支路5: 直流功率期望</t>
  </si>
  <si>
    <t>直流支路6: 直流功率期望</t>
  </si>
  <si>
    <t>直流支路7: 直流功率期望</t>
  </si>
  <si>
    <t>直流支路8: 直流功率期望</t>
  </si>
  <si>
    <t>DC String 1:  DC current setpoint</t>
  </si>
  <si>
    <t>DC String 2:  DC current setpoint</t>
  </si>
  <si>
    <t>DC String 3:  DC current setpoint</t>
  </si>
  <si>
    <t>DC String 4:  DC current setpoint</t>
  </si>
  <si>
    <t>DC String 5:  DC current setpoint</t>
  </si>
  <si>
    <t>DC String 6:  DC current setpoint</t>
  </si>
  <si>
    <t>DC String 7:  DC current setpoint</t>
  </si>
  <si>
    <t>DC String 8:  DC current setpoint</t>
  </si>
  <si>
    <t>DC String 1:  DC power setpoint</t>
  </si>
  <si>
    <t>DC String 2:  DC power setpoint</t>
  </si>
  <si>
    <t>DC String 3:  DC power setpoint</t>
  </si>
  <si>
    <t>DC String 4:  DC power setpoint</t>
  </si>
  <si>
    <t>DC String 5:  DC power setpoint</t>
  </si>
  <si>
    <t>DC String 6:  DC power setpoint</t>
  </si>
  <si>
    <t>DC String 7:  DC power setpoint</t>
  </si>
  <si>
    <t>DC String 8:  DC power setpoint</t>
  </si>
  <si>
    <t>AC模块组: 离网电压反序</t>
    <phoneticPr fontId="1" type="noConversion"/>
  </si>
  <si>
    <t>AC模块组: CANC通讯故障</t>
    <phoneticPr fontId="1" type="noConversion"/>
  </si>
  <si>
    <t>AC-Group: CAN C comm. Fault</t>
    <phoneticPr fontId="1" type="noConversion"/>
  </si>
  <si>
    <t>AC-Group: SPD fault</t>
    <phoneticPr fontId="1" type="noConversion"/>
  </si>
  <si>
    <t>AC模块组: 防雷器故障</t>
    <phoneticPr fontId="1" type="noConversion"/>
  </si>
  <si>
    <t>Islanding detection enable</t>
    <phoneticPr fontId="2" type="noConversion"/>
  </si>
  <si>
    <t>系统开机</t>
    <phoneticPr fontId="1" type="noConversion"/>
  </si>
  <si>
    <t>系统停机</t>
    <phoneticPr fontId="1" type="noConversion"/>
  </si>
  <si>
    <t>Comments
Actual Value = Value*Accuracy + offset</t>
    <phoneticPr fontId="2" type="noConversion"/>
  </si>
  <si>
    <t>PCS: Pv under voltage</t>
    <phoneticPr fontId="2" type="noConversion"/>
  </si>
  <si>
    <t>PCS: Pv over voltage</t>
    <phoneticPr fontId="2" type="noConversion"/>
  </si>
  <si>
    <t>0:  AC dispatching, 
1:  DC dispatching</t>
    <phoneticPr fontId="1" type="noConversion"/>
  </si>
  <si>
    <t>Energy dispatching mode</t>
    <phoneticPr fontId="2" type="noConversion"/>
  </si>
  <si>
    <t>无功控制模式：0-恒PF控制，1-恒无功功率控制，2-电压/无功调节，3-PF曲线控制</t>
    <phoneticPr fontId="1" type="noConversion"/>
  </si>
  <si>
    <t>Reactive power control mode</t>
    <phoneticPr fontId="2" type="noConversion"/>
  </si>
  <si>
    <t>0:  Constant PF control,
1:  Constant reactive power control,
2:  Volt/Var control，
3：PF Curve control(Australia)</t>
    <phoneticPr fontId="1" type="noConversion"/>
  </si>
  <si>
    <t>Volt/Var control means reactive power will be regulated by grid voltage .
PF Curve control only for Australia.</t>
    <phoneticPr fontId="1" type="noConversion"/>
  </si>
  <si>
    <t>Grid interconnection mode</t>
    <phoneticPr fontId="2" type="noConversion"/>
  </si>
  <si>
    <t>Making AC/DC port the controlling target, Use AC dispatching if there is no special request</t>
    <phoneticPr fontId="1" type="noConversion"/>
  </si>
  <si>
    <t>Available in AC dispatching mode(53601)</t>
    <phoneticPr fontId="1" type="noConversion"/>
  </si>
  <si>
    <t>Available in AC dispatching mode(53601) and constant PF control mode(53620)</t>
    <phoneticPr fontId="1" type="noConversion"/>
  </si>
  <si>
    <t>Available in AC dispatching mode(53601) and Constant reactive power control mode(53620)</t>
    <phoneticPr fontId="1" type="noConversion"/>
  </si>
  <si>
    <t>Available only in off-gird mode(53600).
ratio * rated voltage</t>
    <phoneticPr fontId="1" type="noConversion"/>
  </si>
  <si>
    <t>This register will not be saved after hard reboot</t>
    <phoneticPr fontId="1" type="noConversion"/>
  </si>
  <si>
    <t>Available in AC dispatching mode(53601) and in ramp mode(53626).
If the value is 2, which means within 0.5 seconds the system can runs to full power</t>
    <phoneticPr fontId="1" type="noConversion"/>
  </si>
  <si>
    <t>Volt/Watt control &amp;  Freq/Watt control means active power will be regulated by grid voltage/frequency following a curve/ramp rate ，Freq/Watt &gt; Volt/Watt</t>
    <phoneticPr fontId="1" type="noConversion"/>
  </si>
  <si>
    <t>Available in AC dispatching mode(53601) and in ramp mode(53626).
Available when Grid reconnection.</t>
    <phoneticPr fontId="1" type="noConversion"/>
  </si>
  <si>
    <t>MESA-PCS</t>
    <phoneticPr fontId="1" type="noConversion"/>
  </si>
  <si>
    <t>Address offset</t>
    <phoneticPr fontId="1" type="noConversion"/>
  </si>
  <si>
    <t>Size</t>
    <phoneticPr fontId="1" type="noConversion"/>
  </si>
  <si>
    <t>Register Name</t>
    <phoneticPr fontId="2" type="noConversion"/>
  </si>
  <si>
    <t>Type</t>
    <phoneticPr fontId="2" type="noConversion"/>
  </si>
  <si>
    <t>Range</t>
    <phoneticPr fontId="1" type="noConversion"/>
  </si>
  <si>
    <t>Comments
Function Code: 0x06(W),  0x03(R)
(No Offset)</t>
    <phoneticPr fontId="2" type="noConversion"/>
  </si>
  <si>
    <t>32Bytes</t>
    <phoneticPr fontId="1" type="noConversion"/>
  </si>
  <si>
    <t>R</t>
    <phoneticPr fontId="1" type="noConversion"/>
  </si>
  <si>
    <t>model</t>
    <phoneticPr fontId="1" type="noConversion"/>
  </si>
  <si>
    <t>string32</t>
    <phoneticPr fontId="1" type="noConversion"/>
  </si>
  <si>
    <t>/</t>
    <phoneticPr fontId="1" type="noConversion"/>
  </si>
  <si>
    <t>Manufacturer and model number</t>
    <phoneticPr fontId="1" type="noConversion"/>
  </si>
  <si>
    <t>32Bytes</t>
    <phoneticPr fontId="1" type="noConversion"/>
  </si>
  <si>
    <t>R</t>
    <phoneticPr fontId="1" type="noConversion"/>
  </si>
  <si>
    <t>serial</t>
    <phoneticPr fontId="1" type="noConversion"/>
  </si>
  <si>
    <t>Serial Number</t>
    <phoneticPr fontId="1" type="noConversion"/>
  </si>
  <si>
    <t>4Bytes</t>
    <phoneticPr fontId="1" type="noConversion"/>
  </si>
  <si>
    <t>SunSpec_ID</t>
    <phoneticPr fontId="1" type="noConversion"/>
  </si>
  <si>
    <t>uint32</t>
    <phoneticPr fontId="1" type="noConversion"/>
  </si>
  <si>
    <t>Well-know value. Uniquely identifies this as a SunSpec Modbus Map</t>
    <phoneticPr fontId="1" type="noConversion"/>
  </si>
  <si>
    <t>2Bytes</t>
    <phoneticPr fontId="1" type="noConversion"/>
  </si>
  <si>
    <t>R</t>
    <phoneticPr fontId="1" type="noConversion"/>
  </si>
  <si>
    <t>Sunspes_DID_0001</t>
    <phoneticPr fontId="1" type="noConversion"/>
  </si>
  <si>
    <t>uint16</t>
    <phoneticPr fontId="1" type="noConversion"/>
  </si>
  <si>
    <t>/</t>
    <phoneticPr fontId="1" type="noConversion"/>
  </si>
  <si>
    <t>Uniquely identifies this as a SunSpec Common Model Block</t>
    <phoneticPr fontId="1" type="noConversion"/>
  </si>
  <si>
    <t>SunSpec_Length_0001</t>
    <phoneticPr fontId="1" type="noConversion"/>
  </si>
  <si>
    <t>Length of block in 16-bit registers</t>
    <phoneticPr fontId="1" type="noConversion"/>
  </si>
  <si>
    <t>32Bytes</t>
    <phoneticPr fontId="1" type="noConversion"/>
  </si>
  <si>
    <t>Manufacturer</t>
    <phoneticPr fontId="1" type="noConversion"/>
  </si>
  <si>
    <t>string</t>
    <phoneticPr fontId="1" type="noConversion"/>
  </si>
  <si>
    <t>Model</t>
    <phoneticPr fontId="1" type="noConversion"/>
  </si>
  <si>
    <t>Manufacturer specific value (32 chars)</t>
    <phoneticPr fontId="1" type="noConversion"/>
  </si>
  <si>
    <t>16Bytes</t>
    <phoneticPr fontId="1" type="noConversion"/>
  </si>
  <si>
    <t>Options</t>
    <phoneticPr fontId="1" type="noConversion"/>
  </si>
  <si>
    <t>Manufacturer specific value (16 chars)</t>
    <phoneticPr fontId="1" type="noConversion"/>
  </si>
  <si>
    <t>Version</t>
    <phoneticPr fontId="1" type="noConversion"/>
  </si>
  <si>
    <t>Manufacturer specific value (16 chars)</t>
    <phoneticPr fontId="1" type="noConversion"/>
  </si>
  <si>
    <t>Serial Number</t>
    <phoneticPr fontId="1" type="noConversion"/>
  </si>
  <si>
    <t>string</t>
    <phoneticPr fontId="1" type="noConversion"/>
  </si>
  <si>
    <t>Manufacturer specific value (32 chars)</t>
    <phoneticPr fontId="1" type="noConversion"/>
  </si>
  <si>
    <t>2Bytes</t>
    <phoneticPr fontId="1" type="noConversion"/>
  </si>
  <si>
    <t>RW</t>
    <phoneticPr fontId="1" type="noConversion"/>
  </si>
  <si>
    <t>Device Address</t>
    <phoneticPr fontId="1" type="noConversion"/>
  </si>
  <si>
    <t>uint16</t>
    <phoneticPr fontId="1" type="noConversion"/>
  </si>
  <si>
    <t>Modbus device address</t>
    <phoneticPr fontId="1" type="noConversion"/>
  </si>
  <si>
    <t>Pad</t>
    <phoneticPr fontId="1" type="noConversion"/>
  </si>
  <si>
    <t>Force event alignment</t>
    <phoneticPr fontId="1" type="noConversion"/>
  </si>
  <si>
    <t>SunSpec_DID_0016</t>
    <phoneticPr fontId="1" type="noConversion"/>
  </si>
  <si>
    <t>Include this model for a simple IPv4 network stack</t>
    <phoneticPr fontId="1" type="noConversion"/>
  </si>
  <si>
    <t>SunSpec_Length_0016</t>
    <phoneticPr fontId="1" type="noConversion"/>
  </si>
  <si>
    <t>model Length</t>
    <phoneticPr fontId="1" type="noConversion"/>
  </si>
  <si>
    <t>8Bytes</t>
    <phoneticPr fontId="1" type="noConversion"/>
  </si>
  <si>
    <t>Name</t>
    <phoneticPr fontId="1" type="noConversion"/>
  </si>
  <si>
    <t>Interface name. (8 chars)</t>
    <phoneticPr fontId="1" type="noConversion"/>
  </si>
  <si>
    <t>Config</t>
    <phoneticPr fontId="1" type="noConversion"/>
  </si>
  <si>
    <t>Force IPv4 configuration method. 0:static;1:DHCP</t>
    <phoneticPr fontId="1" type="noConversion"/>
  </si>
  <si>
    <t>Control</t>
    <phoneticPr fontId="1" type="noConversion"/>
  </si>
  <si>
    <t>Bitmask value Configure use of service;0:DNS;1:NTP</t>
    <phoneticPr fontId="1" type="noConversion"/>
  </si>
  <si>
    <t>16Bytes</t>
    <phoneticPr fontId="1" type="noConversion"/>
  </si>
  <si>
    <t>IP address</t>
    <phoneticPr fontId="1" type="noConversion"/>
  </si>
  <si>
    <t>Netmask</t>
    <phoneticPr fontId="1" type="noConversion"/>
  </si>
  <si>
    <t>Gateway</t>
    <phoneticPr fontId="1" type="noConversion"/>
  </si>
  <si>
    <t>Gateway IP address</t>
    <phoneticPr fontId="1" type="noConversion"/>
  </si>
  <si>
    <t>DNS1</t>
    <phoneticPr fontId="1" type="noConversion"/>
  </si>
  <si>
    <t>32 bit IP address of DNS server</t>
    <phoneticPr fontId="1" type="noConversion"/>
  </si>
  <si>
    <t>DNS2</t>
    <phoneticPr fontId="1" type="noConversion"/>
  </si>
  <si>
    <t>MAC</t>
    <phoneticPr fontId="1" type="noConversion"/>
  </si>
  <si>
    <t>uint64</t>
    <phoneticPr fontId="1" type="noConversion"/>
  </si>
  <si>
    <t>IEEE MAC address of this interface</t>
    <phoneticPr fontId="1" type="noConversion"/>
  </si>
  <si>
    <t>Link Control</t>
    <phoneticPr fontId="1" type="noConversion"/>
  </si>
  <si>
    <t>Bitmask value. Link control flags</t>
    <phoneticPr fontId="1" type="noConversion"/>
  </si>
  <si>
    <t>pad</t>
    <phoneticPr fontId="1" type="noConversion"/>
  </si>
  <si>
    <t>SunSpec_DID_0017</t>
    <phoneticPr fontId="1" type="noConversion"/>
  </si>
  <si>
    <t>Include this model for serial interface configuration support</t>
    <phoneticPr fontId="1" type="noConversion"/>
  </si>
  <si>
    <t>SunSpec_Length_0017</t>
    <phoneticPr fontId="1" type="noConversion"/>
  </si>
  <si>
    <t>Model Length</t>
    <phoneticPr fontId="1" type="noConversion"/>
  </si>
  <si>
    <t>Interface name (8 chars)</t>
    <phoneticPr fontId="1" type="noConversion"/>
  </si>
  <si>
    <t>4Bytes</t>
    <phoneticPr fontId="1" type="noConversion"/>
  </si>
  <si>
    <t>Rate</t>
    <phoneticPr fontId="1" type="noConversion"/>
  </si>
  <si>
    <t>uint32</t>
    <phoneticPr fontId="1" type="noConversion"/>
  </si>
  <si>
    <t>bps</t>
    <phoneticPr fontId="1" type="noConversion"/>
  </si>
  <si>
    <t>Interface baud rate in bits per second</t>
    <phoneticPr fontId="1" type="noConversion"/>
  </si>
  <si>
    <t>Bits</t>
    <phoneticPr fontId="1" type="noConversion"/>
  </si>
  <si>
    <t>Number of data bits per character</t>
    <phoneticPr fontId="1" type="noConversion"/>
  </si>
  <si>
    <t>Bitmask value. Parity setting;
0:none;
1:odd;
2:even</t>
    <phoneticPr fontId="1" type="noConversion"/>
  </si>
  <si>
    <t>Duplex</t>
    <phoneticPr fontId="1" type="noConversion"/>
  </si>
  <si>
    <t>0:Full Duplex;
1:Half Duplex;</t>
    <phoneticPr fontId="1" type="noConversion"/>
  </si>
  <si>
    <t>Flow Control</t>
    <phoneticPr fontId="1" type="noConversion"/>
  </si>
  <si>
    <t>0:no flow control;
1:Hardware flow control;
2:Soft (XON/XOFF) flow control;</t>
    <phoneticPr fontId="1" type="noConversion"/>
  </si>
  <si>
    <t>Interface Type</t>
    <phoneticPr fontId="1" type="noConversion"/>
  </si>
  <si>
    <t>0:Unknow protocol;
1:RS232 interface type;
2:RS485 interface type;</t>
    <phoneticPr fontId="1" type="noConversion"/>
  </si>
  <si>
    <t>2Bytes</t>
    <phoneticPr fontId="1" type="noConversion"/>
  </si>
  <si>
    <t>Protocol</t>
    <phoneticPr fontId="1" type="noConversion"/>
  </si>
  <si>
    <t>uint16</t>
    <phoneticPr fontId="1" type="noConversion"/>
  </si>
  <si>
    <t>0:unknow protocal;
1:modbus protocal;
2:vendor specific;</t>
    <phoneticPr fontId="1" type="noConversion"/>
  </si>
  <si>
    <t>SunSpec_DID_0103</t>
    <phoneticPr fontId="1" type="noConversion"/>
  </si>
  <si>
    <t>SunSpec_Length_0103</t>
    <phoneticPr fontId="1" type="noConversion"/>
  </si>
  <si>
    <t>A</t>
    <phoneticPr fontId="1" type="noConversion"/>
  </si>
  <si>
    <t>AC Current</t>
    <phoneticPr fontId="1" type="noConversion"/>
  </si>
  <si>
    <t>AphA</t>
    <phoneticPr fontId="1" type="noConversion"/>
  </si>
  <si>
    <t>A</t>
    <phoneticPr fontId="1" type="noConversion"/>
  </si>
  <si>
    <t>Phase A Current</t>
    <phoneticPr fontId="1" type="noConversion"/>
  </si>
  <si>
    <t>R</t>
    <phoneticPr fontId="1" type="noConversion"/>
  </si>
  <si>
    <t>AphB</t>
    <phoneticPr fontId="1" type="noConversion"/>
  </si>
  <si>
    <t>Phase B Currrent</t>
    <phoneticPr fontId="1" type="noConversion"/>
  </si>
  <si>
    <t>AphC</t>
    <phoneticPr fontId="1" type="noConversion"/>
  </si>
  <si>
    <t>Phase C Current</t>
    <phoneticPr fontId="1" type="noConversion"/>
  </si>
  <si>
    <t>A_SF</t>
    <phoneticPr fontId="1" type="noConversion"/>
  </si>
  <si>
    <t>sunssf</t>
    <phoneticPr fontId="1" type="noConversion"/>
  </si>
  <si>
    <t>PPVphAB</t>
    <phoneticPr fontId="1" type="noConversion"/>
  </si>
  <si>
    <t>V</t>
    <phoneticPr fontId="1" type="noConversion"/>
  </si>
  <si>
    <t>Phase Voltage AB</t>
    <phoneticPr fontId="1" type="noConversion"/>
  </si>
  <si>
    <t>PPVphBC</t>
    <phoneticPr fontId="1" type="noConversion"/>
  </si>
  <si>
    <t>Phase Voltage BC</t>
    <phoneticPr fontId="1" type="noConversion"/>
  </si>
  <si>
    <t>PPVphCA</t>
    <phoneticPr fontId="1" type="noConversion"/>
  </si>
  <si>
    <t>Phase Voltage CA</t>
    <phoneticPr fontId="1" type="noConversion"/>
  </si>
  <si>
    <t>PhVphA</t>
    <phoneticPr fontId="1" type="noConversion"/>
  </si>
  <si>
    <t>Phase Voltage AN</t>
    <phoneticPr fontId="1" type="noConversion"/>
  </si>
  <si>
    <t>PhVphB</t>
    <phoneticPr fontId="1" type="noConversion"/>
  </si>
  <si>
    <t>Phase Voltage BN</t>
    <phoneticPr fontId="1" type="noConversion"/>
  </si>
  <si>
    <t>PhVphC</t>
    <phoneticPr fontId="1" type="noConversion"/>
  </si>
  <si>
    <t>Phase Voltage CN</t>
    <phoneticPr fontId="1" type="noConversion"/>
  </si>
  <si>
    <t>V_SF</t>
    <phoneticPr fontId="1" type="noConversion"/>
  </si>
  <si>
    <t>sunssf</t>
    <phoneticPr fontId="1" type="noConversion"/>
  </si>
  <si>
    <t>W</t>
    <phoneticPr fontId="1" type="noConversion"/>
  </si>
  <si>
    <t>int16</t>
    <phoneticPr fontId="1" type="noConversion"/>
  </si>
  <si>
    <t>AC Power</t>
    <phoneticPr fontId="1" type="noConversion"/>
  </si>
  <si>
    <t>W_SF</t>
    <phoneticPr fontId="1" type="noConversion"/>
  </si>
  <si>
    <t>Hz</t>
    <phoneticPr fontId="1" type="noConversion"/>
  </si>
  <si>
    <t>Line Frequency</t>
    <phoneticPr fontId="1" type="noConversion"/>
  </si>
  <si>
    <t>Hz_SF</t>
    <phoneticPr fontId="1" type="noConversion"/>
  </si>
  <si>
    <t>sunssf</t>
    <phoneticPr fontId="1" type="noConversion"/>
  </si>
  <si>
    <t>VA</t>
    <phoneticPr fontId="1" type="noConversion"/>
  </si>
  <si>
    <t>int16</t>
    <phoneticPr fontId="1" type="noConversion"/>
  </si>
  <si>
    <t>AC Apparent Power</t>
    <phoneticPr fontId="1" type="noConversion"/>
  </si>
  <si>
    <t>VA_SF</t>
    <phoneticPr fontId="1" type="noConversion"/>
  </si>
  <si>
    <t>VAr</t>
    <phoneticPr fontId="1" type="noConversion"/>
  </si>
  <si>
    <t>int16</t>
    <phoneticPr fontId="1" type="noConversion"/>
  </si>
  <si>
    <t>AC reactive Power</t>
    <phoneticPr fontId="1" type="noConversion"/>
  </si>
  <si>
    <t>VAr_SF</t>
    <phoneticPr fontId="1" type="noConversion"/>
  </si>
  <si>
    <t>PF</t>
    <phoneticPr fontId="1" type="noConversion"/>
  </si>
  <si>
    <t>Pct</t>
    <phoneticPr fontId="1" type="noConversion"/>
  </si>
  <si>
    <t>AC Power Factor</t>
    <phoneticPr fontId="1" type="noConversion"/>
  </si>
  <si>
    <t>PF_SF</t>
    <phoneticPr fontId="1" type="noConversion"/>
  </si>
  <si>
    <t>WH</t>
    <phoneticPr fontId="1" type="noConversion"/>
  </si>
  <si>
    <t>acc32</t>
    <phoneticPr fontId="1" type="noConversion"/>
  </si>
  <si>
    <t>Wh</t>
    <phoneticPr fontId="1" type="noConversion"/>
  </si>
  <si>
    <t>AC Energy</t>
    <phoneticPr fontId="1" type="noConversion"/>
  </si>
  <si>
    <t>2Bytes</t>
    <phoneticPr fontId="1" type="noConversion"/>
  </si>
  <si>
    <t>WH_SF</t>
    <phoneticPr fontId="1" type="noConversion"/>
  </si>
  <si>
    <t>DCA</t>
    <phoneticPr fontId="1" type="noConversion"/>
  </si>
  <si>
    <t>DC Current</t>
    <phoneticPr fontId="1" type="noConversion"/>
  </si>
  <si>
    <t>DCA_SF</t>
    <phoneticPr fontId="1" type="noConversion"/>
  </si>
  <si>
    <t>DCV</t>
    <phoneticPr fontId="1" type="noConversion"/>
  </si>
  <si>
    <t>V</t>
    <phoneticPr fontId="1" type="noConversion"/>
  </si>
  <si>
    <t>DC Voltage</t>
    <phoneticPr fontId="1" type="noConversion"/>
  </si>
  <si>
    <t>DCV_SF</t>
    <phoneticPr fontId="1" type="noConversion"/>
  </si>
  <si>
    <t>DCW</t>
    <phoneticPr fontId="1" type="noConversion"/>
  </si>
  <si>
    <t>W</t>
    <phoneticPr fontId="1" type="noConversion"/>
  </si>
  <si>
    <t>DC Power</t>
    <phoneticPr fontId="1" type="noConversion"/>
  </si>
  <si>
    <t>DCW_SF</t>
    <phoneticPr fontId="1" type="noConversion"/>
  </si>
  <si>
    <t>TmpCab</t>
    <phoneticPr fontId="1" type="noConversion"/>
  </si>
  <si>
    <t>℃</t>
    <phoneticPr fontId="1" type="noConversion"/>
  </si>
  <si>
    <t>Cabinet Temperature</t>
    <phoneticPr fontId="1" type="noConversion"/>
  </si>
  <si>
    <t>TmpSnk</t>
    <phoneticPr fontId="1" type="noConversion"/>
  </si>
  <si>
    <t>Heat Sink Temperature</t>
    <phoneticPr fontId="1" type="noConversion"/>
  </si>
  <si>
    <t>TmpTrns</t>
    <phoneticPr fontId="1" type="noConversion"/>
  </si>
  <si>
    <t>Transformer Temperature</t>
    <phoneticPr fontId="1" type="noConversion"/>
  </si>
  <si>
    <t>TmpOt</t>
    <phoneticPr fontId="1" type="noConversion"/>
  </si>
  <si>
    <t>Other Temperature</t>
    <phoneticPr fontId="1" type="noConversion"/>
  </si>
  <si>
    <t>Tmp_SF</t>
    <phoneticPr fontId="1" type="noConversion"/>
  </si>
  <si>
    <t>St</t>
    <phoneticPr fontId="1" type="noConversion"/>
  </si>
  <si>
    <t>uint16</t>
    <phoneticPr fontId="1" type="noConversion"/>
  </si>
  <si>
    <t>1:OFF; 2:Sleeping; 3:Starting; 4:MPPT; 5:Throttled; 6:Shutting down; 7:Fault; 8:Standby; 9:Started</t>
    <phoneticPr fontId="1" type="noConversion"/>
  </si>
  <si>
    <t>StVnd</t>
    <phoneticPr fontId="1" type="noConversion"/>
  </si>
  <si>
    <t>Vendor specific operating state code</t>
    <phoneticPr fontId="1" type="noConversion"/>
  </si>
  <si>
    <t>Evt1</t>
    <phoneticPr fontId="1" type="noConversion"/>
  </si>
  <si>
    <t>Bitmask value.Event fields.
Bit0:Ground falut;
Bit1:DC over voltage;
Bit2:AC disconnect open;
Bit3:DC disconnect open;
Bit4:Grid shutdown;
Bit5:Cabinet open;
Bit6:Manual shutdown;
Bit7:Over temperature;
Bit8:Frequency above limit;
Bit9:Frequency under limit;
Bit10:AC Voltage above limit;
Bit11:AC Voltage under limit;
Bit12:Blown String fuse on input;
Bit13:Under temperature;
Bit14:Generic Memory or Communication error(internal);
Bit15:Hardware test failure;
Bit16:OTHER_ALARM;
Bit17:OTHER_WARNING;</t>
    <phoneticPr fontId="1" type="noConversion"/>
  </si>
  <si>
    <t>4Bytes</t>
    <phoneticPr fontId="1" type="noConversion"/>
  </si>
  <si>
    <t>Evt2</t>
    <phoneticPr fontId="1" type="noConversion"/>
  </si>
  <si>
    <t>Reserved for future use</t>
    <phoneticPr fontId="1" type="noConversion"/>
  </si>
  <si>
    <t>EvtVnd1</t>
    <phoneticPr fontId="1" type="noConversion"/>
  </si>
  <si>
    <t>Vendor defined events</t>
    <phoneticPr fontId="1" type="noConversion"/>
  </si>
  <si>
    <t>EvtVnd2</t>
    <phoneticPr fontId="1" type="noConversion"/>
  </si>
  <si>
    <t>SunSpec_DID_64800</t>
    <phoneticPr fontId="1" type="noConversion"/>
  </si>
  <si>
    <t>A well-know value 64800. Uniquely identifies this as a MESA-PCS Extensions Model</t>
    <phoneticPr fontId="1" type="noConversion"/>
  </si>
  <si>
    <t>SunSpec_Length_64800</t>
    <phoneticPr fontId="1" type="noConversion"/>
  </si>
  <si>
    <t>Well-know # of 16-bit registers to follow:8</t>
    <phoneticPr fontId="1" type="noConversion"/>
  </si>
  <si>
    <t>LocRemCtl</t>
    <phoneticPr fontId="1" type="noConversion"/>
  </si>
  <si>
    <t>Inverter control mode.Enumeration.
0:Remote Control
1:Local Control</t>
    <phoneticPr fontId="1" type="noConversion"/>
  </si>
  <si>
    <t>PCSHb</t>
    <phoneticPr fontId="1" type="noConversion"/>
  </si>
  <si>
    <t>Value is increment every second with periodic resets to zero.</t>
    <phoneticPr fontId="1" type="noConversion"/>
  </si>
  <si>
    <t>RW</t>
    <phoneticPr fontId="1" type="noConversion"/>
  </si>
  <si>
    <t>ControllerHb</t>
    <phoneticPr fontId="1" type="noConversion"/>
  </si>
  <si>
    <t>PCSAlarmReset</t>
    <phoneticPr fontId="1" type="noConversion"/>
  </si>
  <si>
    <t>Used to reset any latched alarms. 1:Reset</t>
    <phoneticPr fontId="1" type="noConversion"/>
  </si>
  <si>
    <t>PCSSetOperation</t>
    <phoneticPr fontId="1" type="noConversion"/>
  </si>
  <si>
    <t>Commands the PCS.
1:Start the PCS
2:Stop the PCS</t>
    <phoneticPr fontId="1" type="noConversion"/>
  </si>
  <si>
    <t>MaxBatACha</t>
    <phoneticPr fontId="1" type="noConversion"/>
  </si>
  <si>
    <t>Instantaneous maxumum DC charge current.</t>
    <phoneticPr fontId="1" type="noConversion"/>
  </si>
  <si>
    <t>MaxBatADischa</t>
    <phoneticPr fontId="1" type="noConversion"/>
  </si>
  <si>
    <t>Instantaneous maxumum DC discharge current.</t>
    <phoneticPr fontId="1" type="noConversion"/>
  </si>
  <si>
    <t>MaxBatA_SF</t>
    <phoneticPr fontId="1" type="noConversion"/>
  </si>
  <si>
    <t>Scale factor for instantationous DC charge/discharge current.</t>
    <phoneticPr fontId="1" type="noConversion"/>
  </si>
  <si>
    <t>SunSpec_DID_FFFF</t>
    <phoneticPr fontId="1" type="noConversion"/>
  </si>
  <si>
    <t>SunSpec end Block</t>
    <phoneticPr fontId="1" type="noConversion"/>
  </si>
  <si>
    <t>SunSpec_Length_FFFF</t>
    <phoneticPr fontId="1" type="noConversion"/>
  </si>
  <si>
    <t>SunsSpec of end Block</t>
    <phoneticPr fontId="1" type="noConversion"/>
  </si>
  <si>
    <t>时间设置：年</t>
    <phoneticPr fontId="1" type="noConversion"/>
  </si>
  <si>
    <t>Time Setting：year</t>
    <phoneticPr fontId="1" type="noConversion"/>
  </si>
  <si>
    <t>2000~2099</t>
    <phoneticPr fontId="1" type="noConversion"/>
  </si>
  <si>
    <t>Time Setting：month</t>
    <phoneticPr fontId="1" type="noConversion"/>
  </si>
  <si>
    <t>时间设置：月</t>
    <phoneticPr fontId="1" type="noConversion"/>
  </si>
  <si>
    <t>1~12</t>
    <phoneticPr fontId="1" type="noConversion"/>
  </si>
  <si>
    <t>Time Setting：day</t>
    <phoneticPr fontId="1" type="noConversion"/>
  </si>
  <si>
    <t>时间设置：日</t>
    <phoneticPr fontId="1" type="noConversion"/>
  </si>
  <si>
    <t>1~31</t>
    <phoneticPr fontId="1" type="noConversion"/>
  </si>
  <si>
    <t>Time Setting：hour</t>
    <phoneticPr fontId="1" type="noConversion"/>
  </si>
  <si>
    <t>时间设置：小时</t>
    <phoneticPr fontId="1" type="noConversion"/>
  </si>
  <si>
    <t>0~23</t>
    <phoneticPr fontId="1" type="noConversion"/>
  </si>
  <si>
    <t>Time Setting：minute</t>
    <phoneticPr fontId="1" type="noConversion"/>
  </si>
  <si>
    <t>时间设置：分钟</t>
    <phoneticPr fontId="1" type="noConversion"/>
  </si>
  <si>
    <t>0~59</t>
    <phoneticPr fontId="1" type="noConversion"/>
  </si>
  <si>
    <t>Time Setting：second</t>
    <phoneticPr fontId="1" type="noConversion"/>
  </si>
  <si>
    <t>时间设置：秒</t>
    <phoneticPr fontId="1" type="noConversion"/>
  </si>
  <si>
    <t>BMS communication timeout setting</t>
    <phoneticPr fontId="1" type="noConversion"/>
  </si>
  <si>
    <t>BMS通信超时设置</t>
    <phoneticPr fontId="1" type="noConversion"/>
  </si>
  <si>
    <t>0~600</t>
    <phoneticPr fontId="1" type="noConversion"/>
  </si>
  <si>
    <t>second</t>
    <phoneticPr fontId="1" type="noConversion"/>
  </si>
  <si>
    <t>if the setting value is zero，the function is invalid.
Otherwise, if the BMS  communication Interruption exceeds the setting value, PCS will turn off.</t>
    <phoneticPr fontId="1" type="noConversion"/>
  </si>
  <si>
    <t>Remote RS485 communication timeout setting</t>
    <phoneticPr fontId="1" type="noConversion"/>
  </si>
  <si>
    <t>远程485通信超时设置</t>
    <phoneticPr fontId="1" type="noConversion"/>
  </si>
  <si>
    <t>if the setting value is zero，the function is invalid.
Otherwise, if the RS485  communication Interruption exceeds the setting value, and PCS works in remote mode, PCS will turn off.</t>
    <phoneticPr fontId="1" type="noConversion"/>
  </si>
  <si>
    <t>Remote TCP communication timeout setting</t>
    <phoneticPr fontId="1" type="noConversion"/>
  </si>
  <si>
    <t>远程TCP通信超时设置</t>
    <phoneticPr fontId="1" type="noConversion"/>
  </si>
  <si>
    <t>if the setting value is zero，the function is invalid.
Otherwise, if the TCP  comm. Interruption exceeds the setting value, and PCS works in remote mode, PCS will turn off.</t>
    <phoneticPr fontId="1" type="noConversion"/>
  </si>
  <si>
    <t>Monitor soft code</t>
    <phoneticPr fontId="2" type="noConversion"/>
  </si>
  <si>
    <t>监控软件代码</t>
    <phoneticPr fontId="1" type="noConversion"/>
  </si>
  <si>
    <t>0~2^16</t>
    <phoneticPr fontId="1" type="noConversion"/>
  </si>
  <si>
    <t>/</t>
    <phoneticPr fontId="1" type="noConversion"/>
  </si>
  <si>
    <t>AC soft code</t>
    <phoneticPr fontId="2" type="noConversion"/>
  </si>
  <si>
    <t>AC软件代码</t>
    <phoneticPr fontId="1" type="noConversion"/>
  </si>
  <si>
    <t>DC soft code</t>
    <phoneticPr fontId="2" type="noConversion"/>
  </si>
  <si>
    <t>DC软件代码</t>
    <phoneticPr fontId="1" type="noConversion"/>
  </si>
  <si>
    <t>U2 soft code</t>
    <phoneticPr fontId="2" type="noConversion"/>
  </si>
  <si>
    <t>U2软件代码</t>
    <phoneticPr fontId="1" type="noConversion"/>
  </si>
  <si>
    <t>STS soft code</t>
    <phoneticPr fontId="2" type="noConversion"/>
  </si>
  <si>
    <t>STS软件代码</t>
    <phoneticPr fontId="1" type="noConversion"/>
  </si>
  <si>
    <t>Standby status</t>
    <phoneticPr fontId="2" type="noConversion"/>
  </si>
  <si>
    <t>待机状态</t>
    <phoneticPr fontId="1" type="noConversion"/>
  </si>
  <si>
    <t>AC模块组: 直流输入过流</t>
    <phoneticPr fontId="1" type="noConversion"/>
  </si>
  <si>
    <t>AC-Group:  DC input over current</t>
    <phoneticPr fontId="1" type="noConversion"/>
  </si>
  <si>
    <t>AC-Group: Off-grid Volt phase reversed</t>
    <phoneticPr fontId="1" type="noConversion"/>
  </si>
  <si>
    <t>‐770.0~770.0
+: lagging, -:  leading</t>
    <phoneticPr fontId="1" type="noConversion"/>
  </si>
  <si>
    <t>‐770.0~770.0.   +:  charge, power from grid to battery.  -:  discharge, power from battery to grid</t>
    <phoneticPr fontId="1" type="noConversion"/>
  </si>
  <si>
    <t>紧急功率设置</t>
    <phoneticPr fontId="1" type="noConversion"/>
  </si>
  <si>
    <t>Emergency power setting</t>
    <phoneticPr fontId="2" type="noConversion"/>
  </si>
  <si>
    <t>Available in AC dispatching mode(53601).
Maximum response priority.</t>
    <phoneticPr fontId="1" type="noConversion"/>
  </si>
  <si>
    <t>Parity</t>
    <phoneticPr fontId="1" type="noConversion"/>
  </si>
  <si>
    <t xml:space="preserve">The function code is unknown by the server </t>
    <phoneticPr fontId="1" type="noConversion"/>
  </si>
  <si>
    <t>Starting Address of register</t>
    <phoneticPr fontId="1" type="noConversion"/>
  </si>
  <si>
    <t>能量调度模式：0-交流调度，1-直流调度</t>
    <phoneticPr fontId="1" type="noConversion"/>
  </si>
  <si>
    <t>-1~770,  +:  discharge, power from battery to grid,   0:pcs turn off,   -:disable</t>
    <phoneticPr fontId="1" type="noConversion"/>
  </si>
  <si>
    <t>Accumulative charged energy through AC port</t>
    <phoneticPr fontId="1" type="noConversion"/>
  </si>
  <si>
    <t>Accumulative discharged energy through AC port</t>
    <phoneticPr fontId="1" type="noConversion"/>
  </si>
  <si>
    <t>daily charged energy through AC port</t>
    <phoneticPr fontId="2" type="noConversion"/>
  </si>
  <si>
    <t>当天交流充电电量</t>
    <phoneticPr fontId="1" type="noConversion"/>
  </si>
  <si>
    <t>daily discharged energy through AC port</t>
    <phoneticPr fontId="2" type="noConversion"/>
  </si>
  <si>
    <t>当天交流放电电量</t>
    <phoneticPr fontId="1" type="noConversion"/>
  </si>
  <si>
    <t>AC-Group: Restart too much</t>
    <phoneticPr fontId="1" type="noConversion"/>
  </si>
  <si>
    <t>AC模块组: 重启过多</t>
    <phoneticPr fontId="1" type="noConversion"/>
  </si>
  <si>
    <t>DC-Group: Restart too much</t>
    <phoneticPr fontId="1" type="noConversion"/>
  </si>
  <si>
    <t>DC模块组: 重启过多</t>
    <phoneticPr fontId="1" type="noConversion"/>
  </si>
  <si>
    <t>30.0~800.0(PWS2, PWG2); 
500.0~850.0(PWS1, PWS1-NA); 
600.0~900.0(PWS1-H);</t>
    <phoneticPr fontId="1" type="noConversion"/>
  </si>
  <si>
    <t xml:space="preserve">30.0~800.0(PWS2, PWG2); 
500.0~850.0(PWS1, PWS1-NA); 
600.0~900.0(PWS1-H); </t>
    <phoneticPr fontId="1" type="noConversion"/>
  </si>
  <si>
    <t>寄存器名称</t>
    <phoneticPr fontId="1" type="noConversion"/>
  </si>
  <si>
    <t>Unit</t>
    <phoneticPr fontId="2" type="noConversion"/>
  </si>
  <si>
    <t>bit0</t>
    <phoneticPr fontId="1" type="noConversion"/>
  </si>
  <si>
    <t>RO</t>
    <phoneticPr fontId="1" type="noConversion"/>
  </si>
  <si>
    <t>AC-Group: AC bus over voltage</t>
    <phoneticPr fontId="1" type="noConversion"/>
  </si>
  <si>
    <t>AC模块组: 交流母线过压</t>
    <phoneticPr fontId="1" type="noConversion"/>
  </si>
  <si>
    <t>/</t>
    <phoneticPr fontId="1" type="noConversion"/>
  </si>
  <si>
    <t>0: Normal, 1: Fault</t>
    <phoneticPr fontId="2" type="noConversion"/>
  </si>
  <si>
    <t>PWS1</t>
    <phoneticPr fontId="1" type="noConversion"/>
  </si>
  <si>
    <t>PWS2</t>
    <phoneticPr fontId="1" type="noConversion"/>
  </si>
  <si>
    <t>PWG2</t>
    <phoneticPr fontId="1" type="noConversion"/>
  </si>
  <si>
    <t>bit1</t>
    <phoneticPr fontId="1" type="noConversion"/>
  </si>
  <si>
    <t>AC-Group: AC bus over frequency</t>
    <phoneticPr fontId="1" type="noConversion"/>
  </si>
  <si>
    <t>AC模块组: 交流母线过频</t>
    <phoneticPr fontId="1" type="noConversion"/>
  </si>
  <si>
    <t>AC-Group: AC bus under voltage</t>
    <phoneticPr fontId="1" type="noConversion"/>
  </si>
  <si>
    <t>AC模块组: 交流母线欠压</t>
    <phoneticPr fontId="1" type="noConversion"/>
  </si>
  <si>
    <t>AC-Group:  islanding protection</t>
    <phoneticPr fontId="1" type="noConversion"/>
  </si>
  <si>
    <t>AC模块组: 逆变器孤岛保护</t>
    <phoneticPr fontId="1" type="noConversion"/>
  </si>
  <si>
    <t>AC-Group:  DC input over voltage</t>
    <phoneticPr fontId="1" type="noConversion"/>
  </si>
  <si>
    <t>AC模块组: 直流输入过压</t>
    <phoneticPr fontId="1" type="noConversion"/>
  </si>
  <si>
    <t>AC-Group: On/Off-grid toggling error</t>
    <phoneticPr fontId="1" type="noConversion"/>
  </si>
  <si>
    <t>AC模块组: 并离网切换错误</t>
    <phoneticPr fontId="1" type="noConversion"/>
  </si>
  <si>
    <t>/</t>
    <phoneticPr fontId="1" type="noConversion"/>
  </si>
  <si>
    <t>0: Normal, 1: Fault</t>
    <phoneticPr fontId="2" type="noConversion"/>
  </si>
  <si>
    <t>PWS1</t>
    <phoneticPr fontId="1" type="noConversion"/>
  </si>
  <si>
    <t>PWS2</t>
    <phoneticPr fontId="1" type="noConversion"/>
  </si>
  <si>
    <t>PWG2</t>
    <phoneticPr fontId="1" type="noConversion"/>
  </si>
  <si>
    <t>bit0</t>
    <phoneticPr fontId="2" type="noConversion"/>
  </si>
  <si>
    <t>bit6~15</t>
    <phoneticPr fontId="2" type="noConversion"/>
  </si>
  <si>
    <t>reserved</t>
    <phoneticPr fontId="2" type="noConversion"/>
  </si>
  <si>
    <t>/</t>
    <phoneticPr fontId="1" type="noConversion"/>
  </si>
  <si>
    <t>RO</t>
    <phoneticPr fontId="1" type="noConversion"/>
  </si>
  <si>
    <t>AC-Group: 24V auxiliary power Fault</t>
    <phoneticPr fontId="1" type="noConversion"/>
  </si>
  <si>
    <t>AC模块组: 24V辅助电源故障</t>
    <phoneticPr fontId="1" type="noConversion"/>
  </si>
  <si>
    <t>0: Normal, 1: Fault</t>
    <phoneticPr fontId="2" type="noConversion"/>
  </si>
  <si>
    <t>PWS1</t>
    <phoneticPr fontId="1" type="noConversion"/>
  </si>
  <si>
    <t>PWS2</t>
    <phoneticPr fontId="1" type="noConversion"/>
  </si>
  <si>
    <t>PWG2</t>
    <phoneticPr fontId="1" type="noConversion"/>
  </si>
  <si>
    <t>AC-Group: emergency stopped(EPO)</t>
    <phoneticPr fontId="1" type="noConversion"/>
  </si>
  <si>
    <t>AC模块组: 紧急停机</t>
    <phoneticPr fontId="1" type="noConversion"/>
  </si>
  <si>
    <t>EPO button pressed</t>
    <phoneticPr fontId="1" type="noConversion"/>
  </si>
  <si>
    <t>AC-Group: Grounding fault</t>
    <phoneticPr fontId="1" type="noConversion"/>
  </si>
  <si>
    <t>AC模块组: 接地故障</t>
    <phoneticPr fontId="1" type="noConversion"/>
  </si>
  <si>
    <t>AC-Group: DC bus over voltage</t>
    <phoneticPr fontId="1" type="noConversion"/>
  </si>
  <si>
    <t>AC模块组: 直流母线过压</t>
    <phoneticPr fontId="1" type="noConversion"/>
  </si>
  <si>
    <t>AC-Group: Module over temperature</t>
    <phoneticPr fontId="1" type="noConversion"/>
  </si>
  <si>
    <t>AC模块组: 模块温度过温</t>
    <phoneticPr fontId="1" type="noConversion"/>
  </si>
  <si>
    <t>AC-Group: Module current asymmetric</t>
    <phoneticPr fontId="1" type="noConversion"/>
  </si>
  <si>
    <t>AC模块组: 模块电流不平衡</t>
    <phoneticPr fontId="1" type="noConversion"/>
  </si>
  <si>
    <t>AC-Group: Fan Fault</t>
    <phoneticPr fontId="1" type="noConversion"/>
  </si>
  <si>
    <t>AC-Group: DC relay open circuit</t>
    <phoneticPr fontId="1" type="noConversion"/>
  </si>
  <si>
    <t>AC模块组: 直流继电器开路</t>
    <phoneticPr fontId="1" type="noConversion"/>
  </si>
  <si>
    <t>/</t>
    <phoneticPr fontId="1" type="noConversion"/>
  </si>
  <si>
    <t>0: Normal, 1: Fault</t>
    <phoneticPr fontId="2" type="noConversion"/>
  </si>
  <si>
    <t>PWS1</t>
    <phoneticPr fontId="1" type="noConversion"/>
  </si>
  <si>
    <t>PWS2</t>
    <phoneticPr fontId="1" type="noConversion"/>
  </si>
  <si>
    <t>PWG2</t>
    <phoneticPr fontId="1" type="noConversion"/>
  </si>
  <si>
    <t>RO</t>
    <phoneticPr fontId="1" type="noConversion"/>
  </si>
  <si>
    <t>AC-Group: Calibration parameter Abnormal</t>
    <phoneticPr fontId="1" type="noConversion"/>
  </si>
  <si>
    <t>AC模块组: 校准参数异常</t>
    <phoneticPr fontId="1" type="noConversion"/>
  </si>
  <si>
    <t>0: Normal, 1: Alarm</t>
    <phoneticPr fontId="2" type="noConversion"/>
  </si>
  <si>
    <t>AC-Group: Bus voltage unbalanced</t>
    <phoneticPr fontId="1" type="noConversion"/>
  </si>
  <si>
    <t>AC模块组: 母线电压不平衡</t>
    <phoneticPr fontId="1" type="noConversion"/>
  </si>
  <si>
    <t>RO</t>
    <phoneticPr fontId="1" type="noConversion"/>
  </si>
  <si>
    <t>AC-Group: Fuse blown</t>
    <phoneticPr fontId="1" type="noConversion"/>
  </si>
  <si>
    <t>AC模块组: 保险故障</t>
    <phoneticPr fontId="1" type="noConversion"/>
  </si>
  <si>
    <t>AC-Group: DSP initializing fault</t>
    <phoneticPr fontId="1" type="noConversion"/>
  </si>
  <si>
    <t>AC模块组: DSP初始化故障</t>
    <phoneticPr fontId="1" type="noConversion"/>
  </si>
  <si>
    <t>AC-Group: DC soft start failed</t>
    <phoneticPr fontId="1" type="noConversion"/>
  </si>
  <si>
    <t>AC模块组: 直流软启动失败</t>
    <phoneticPr fontId="1" type="noConversion"/>
  </si>
  <si>
    <t>AC-Group: CAN A comm. Fault</t>
    <phoneticPr fontId="1" type="noConversion"/>
  </si>
  <si>
    <t>AC-Group: DC input reversed</t>
    <phoneticPr fontId="1" type="noConversion"/>
  </si>
  <si>
    <t>AC模块组: 直流输入反接</t>
    <phoneticPr fontId="1" type="noConversion"/>
  </si>
  <si>
    <t>AC-Group: AC current DC component Abnormal</t>
    <phoneticPr fontId="1" type="noConversion"/>
  </si>
  <si>
    <t>AC模块组: 交流电流直流分量异常</t>
    <phoneticPr fontId="1" type="noConversion"/>
  </si>
  <si>
    <t>AC-Group: Transformer over temp.</t>
    <phoneticPr fontId="1" type="noConversion"/>
  </si>
  <si>
    <t>AC模块组: 变压器过温</t>
    <phoneticPr fontId="1" type="noConversion"/>
  </si>
  <si>
    <t>AC-Group: U2 comm. 2 Abnormal</t>
    <phoneticPr fontId="1" type="noConversion"/>
  </si>
  <si>
    <t>AC模块组: U2通信异常2</t>
    <phoneticPr fontId="1" type="noConversion"/>
  </si>
  <si>
    <t>0: Normal, 1: Alarm</t>
    <phoneticPr fontId="2" type="noConversion"/>
  </si>
  <si>
    <t>AC-Group: Tripped by BMS or DC switch</t>
    <phoneticPr fontId="1" type="noConversion"/>
  </si>
  <si>
    <t>AC模块组: BMS故障或直流开关断开</t>
    <phoneticPr fontId="1" type="noConversion"/>
  </si>
  <si>
    <t>bit8</t>
    <phoneticPr fontId="2" type="noConversion"/>
  </si>
  <si>
    <t>AC dispatch mode enabled</t>
    <phoneticPr fontId="2" type="noConversion"/>
  </si>
  <si>
    <t>DC dispatch mode enabled</t>
    <phoneticPr fontId="2" type="noConversion"/>
  </si>
  <si>
    <t>Making DC port the controlling target</t>
    <phoneticPr fontId="2" type="noConversion"/>
  </si>
  <si>
    <t>FVRT enabled</t>
    <phoneticPr fontId="2" type="noConversion"/>
  </si>
  <si>
    <t>孤岛检测使能</t>
    <phoneticPr fontId="2" type="noConversion"/>
  </si>
  <si>
    <t>0: Open, 1: Closed</t>
    <phoneticPr fontId="2" type="noConversion"/>
  </si>
  <si>
    <t>PV Bus switch status</t>
    <phoneticPr fontId="2" type="noConversion"/>
  </si>
  <si>
    <t>PV母线开关状态</t>
    <phoneticPr fontId="1" type="noConversion"/>
  </si>
  <si>
    <t>/</t>
    <phoneticPr fontId="2" type="noConversion"/>
  </si>
  <si>
    <t>Rack Func board online</t>
    <phoneticPr fontId="2" type="noConversion"/>
  </si>
  <si>
    <t>DC子系统模块7运行</t>
    <phoneticPr fontId="1" type="noConversion"/>
  </si>
  <si>
    <t>机架功能板告警</t>
    <phoneticPr fontId="2" type="noConversion"/>
  </si>
  <si>
    <t>bit10</t>
    <phoneticPr fontId="2" type="noConversion"/>
  </si>
  <si>
    <t>Rack Func board fault</t>
    <phoneticPr fontId="2" type="noConversion"/>
  </si>
  <si>
    <t>机架功能板故障</t>
    <phoneticPr fontId="2" type="noConversion"/>
  </si>
  <si>
    <t>bit11~15</t>
    <phoneticPr fontId="1" type="noConversion"/>
  </si>
  <si>
    <t>reserved</t>
    <phoneticPr fontId="2" type="noConversion"/>
  </si>
  <si>
    <t>bit0</t>
    <phoneticPr fontId="2" type="noConversion"/>
  </si>
  <si>
    <t>bit10~15</t>
    <phoneticPr fontId="1" type="noConversion"/>
  </si>
  <si>
    <t>DC String 5:  battery totally discharged</t>
    <phoneticPr fontId="1" type="noConversion"/>
  </si>
  <si>
    <t>0: False, 1: True</t>
    <phoneticPr fontId="1" type="noConversion"/>
  </si>
  <si>
    <t>Only for PWS2 PV input types</t>
    <phoneticPr fontId="2" type="noConversion"/>
  </si>
  <si>
    <t>bit8</t>
    <phoneticPr fontId="2" type="noConversion"/>
  </si>
  <si>
    <t xml:space="preserve">0: Open, 1: Closed </t>
    <phoneticPr fontId="2" type="noConversion"/>
  </si>
  <si>
    <t>/</t>
    <phoneticPr fontId="1" type="noConversion"/>
  </si>
  <si>
    <t>RO</t>
    <phoneticPr fontId="1" type="noConversion"/>
  </si>
  <si>
    <t>0: False, 1: True</t>
    <phoneticPr fontId="1" type="noConversion"/>
  </si>
  <si>
    <t>Only for PWS2 PV input types</t>
    <phoneticPr fontId="2" type="noConversion"/>
  </si>
  <si>
    <t>bit10~12</t>
    <phoneticPr fontId="1" type="noConversion"/>
  </si>
  <si>
    <t>0-无效，1-待检测，2-检测中，3-检测完成，4-检测失败；</t>
    <phoneticPr fontId="1" type="noConversion"/>
  </si>
  <si>
    <t>无绝缘检测选件-0；直流电压无-1；直流电压从无到有且无开机命令-2；检测完毕-3；检测出故障或检测被中断判断-4；</t>
    <phoneticPr fontId="1" type="noConversion"/>
  </si>
  <si>
    <t>bit13~15</t>
    <phoneticPr fontId="1" type="noConversion"/>
  </si>
  <si>
    <t>reserved</t>
    <phoneticPr fontId="2" type="noConversion"/>
  </si>
  <si>
    <t>bit0</t>
    <phoneticPr fontId="2" type="noConversion"/>
  </si>
  <si>
    <t>0: Stop, 1: Running</t>
    <phoneticPr fontId="1" type="noConversion"/>
  </si>
  <si>
    <t>Disabled，不开放</t>
    <phoneticPr fontId="1" type="noConversion"/>
  </si>
  <si>
    <t>bit2~15</t>
    <phoneticPr fontId="1" type="noConversion"/>
  </si>
  <si>
    <t>bit0~15</t>
    <phoneticPr fontId="1" type="noConversion"/>
  </si>
  <si>
    <t>bit8</t>
    <phoneticPr fontId="2" type="noConversion"/>
  </si>
  <si>
    <t xml:space="preserve">0: Open, 1: Closed </t>
    <phoneticPr fontId="2" type="noConversion"/>
  </si>
  <si>
    <t>53044~53099</t>
    <phoneticPr fontId="1" type="noConversion"/>
  </si>
  <si>
    <t>STS: grid voltage reversed</t>
    <phoneticPr fontId="1" type="noConversion"/>
  </si>
  <si>
    <t>STS: 电网电压反序</t>
    <phoneticPr fontId="1" type="noConversion"/>
  </si>
  <si>
    <t>STS</t>
    <phoneticPr fontId="1" type="noConversion"/>
  </si>
  <si>
    <t>STS: grid AC voltage phase lost</t>
    <phoneticPr fontId="1" type="noConversion"/>
  </si>
  <si>
    <t>STS: 电网电压缺相</t>
    <phoneticPr fontId="1" type="noConversion"/>
  </si>
  <si>
    <t>0: Normal, 1: Fault</t>
    <phoneticPr fontId="2" type="noConversion"/>
  </si>
  <si>
    <t>STS</t>
    <phoneticPr fontId="1" type="noConversion"/>
  </si>
  <si>
    <t>STS: off-grid AC voltage reversed</t>
    <phoneticPr fontId="1" type="noConversion"/>
  </si>
  <si>
    <t>STS: 离网电压反序</t>
    <phoneticPr fontId="1" type="noConversion"/>
  </si>
  <si>
    <t>Abnromal means the external cause caused the switch failed,</t>
    <phoneticPr fontId="1" type="noConversion"/>
  </si>
  <si>
    <t>STS: off-grid AC voltage phase lost</t>
    <phoneticPr fontId="1" type="noConversion"/>
  </si>
  <si>
    <t>STS: 离网电压缺相</t>
    <phoneticPr fontId="1" type="noConversion"/>
  </si>
  <si>
    <t>Fault means the internal cause caused  the switch failed,</t>
    <phoneticPr fontId="1" type="noConversion"/>
  </si>
  <si>
    <t>STS: Calibration parameter abnormal</t>
    <phoneticPr fontId="1" type="noConversion"/>
  </si>
  <si>
    <t>STS: 校准参数异常</t>
    <phoneticPr fontId="1" type="noConversion"/>
  </si>
  <si>
    <t>STS: Sampling zero abnormal</t>
    <phoneticPr fontId="1" type="noConversion"/>
  </si>
  <si>
    <t>STS: 采样零点异常</t>
    <phoneticPr fontId="1" type="noConversion"/>
  </si>
  <si>
    <t>STS: Overload alarm</t>
    <phoneticPr fontId="1" type="noConversion"/>
  </si>
  <si>
    <t>STS: 过载报警</t>
    <phoneticPr fontId="1" type="noConversion"/>
  </si>
  <si>
    <t>STS: Ambient over temperature</t>
    <phoneticPr fontId="1" type="noConversion"/>
  </si>
  <si>
    <t>STS: 环境温度过温</t>
    <phoneticPr fontId="1" type="noConversion"/>
  </si>
  <si>
    <t>STS: PLL fault</t>
    <phoneticPr fontId="1" type="noConversion"/>
  </si>
  <si>
    <t>STS: 锁相失败</t>
    <phoneticPr fontId="1" type="noConversion"/>
  </si>
  <si>
    <t>STS: Grid voltage asymmetric</t>
    <phoneticPr fontId="1" type="noConversion"/>
  </si>
  <si>
    <t>STS: 电网电压不平衡</t>
    <phoneticPr fontId="1" type="noConversion"/>
  </si>
  <si>
    <t>STS: Grid under voltage</t>
    <phoneticPr fontId="1" type="noConversion"/>
  </si>
  <si>
    <t>STS: 电网侧欠压</t>
    <phoneticPr fontId="1" type="noConversion"/>
  </si>
  <si>
    <t>STS: Grid over voltage</t>
    <phoneticPr fontId="1" type="noConversion"/>
  </si>
  <si>
    <t>STS: 电网侧过压</t>
    <phoneticPr fontId="1" type="noConversion"/>
  </si>
  <si>
    <t>STS: Grid under frequency</t>
    <phoneticPr fontId="1" type="noConversion"/>
  </si>
  <si>
    <t>STS: 电网侧欠频</t>
    <phoneticPr fontId="1" type="noConversion"/>
  </si>
  <si>
    <t>STS: Grid over frequency</t>
    <phoneticPr fontId="1" type="noConversion"/>
  </si>
  <si>
    <t>STS: 电网侧过频</t>
    <phoneticPr fontId="1" type="noConversion"/>
  </si>
  <si>
    <t>STS: Frequently switching Fault</t>
    <phoneticPr fontId="1" type="noConversion"/>
  </si>
  <si>
    <t>STS: Grid power down</t>
    <phoneticPr fontId="1" type="noConversion"/>
  </si>
  <si>
    <t>bit0</t>
    <phoneticPr fontId="2" type="noConversion"/>
  </si>
  <si>
    <t>STS: emergency stopped(EPO)</t>
    <phoneticPr fontId="1" type="noConversion"/>
  </si>
  <si>
    <t>STS: 紧急停机</t>
    <phoneticPr fontId="1" type="noConversion"/>
  </si>
  <si>
    <t>STS: 15V auxiliary power Fault</t>
    <phoneticPr fontId="1" type="noConversion"/>
  </si>
  <si>
    <t>STS: 15V辅助电源故障</t>
    <phoneticPr fontId="1" type="noConversion"/>
  </si>
  <si>
    <t>STS: 24V auxiliary power Fault</t>
    <phoneticPr fontId="1" type="noConversion"/>
  </si>
  <si>
    <t>STS: 24V辅助电源故障</t>
    <phoneticPr fontId="1" type="noConversion"/>
  </si>
  <si>
    <t>STS: CAN A comm. Fault</t>
    <phoneticPr fontId="1" type="noConversion"/>
  </si>
  <si>
    <t>STS: CAN B comm. fault</t>
    <phoneticPr fontId="1" type="noConversion"/>
  </si>
  <si>
    <t>STS: RS-485 comm.  Fault</t>
    <phoneticPr fontId="1" type="noConversion"/>
  </si>
  <si>
    <t>STS: DSP initializing fault</t>
    <phoneticPr fontId="1" type="noConversion"/>
  </si>
  <si>
    <t>STS: DSP初始化故障</t>
    <phoneticPr fontId="1" type="noConversion"/>
  </si>
  <si>
    <t>STS: grid interconnection switch open circuit</t>
    <phoneticPr fontId="1" type="noConversion"/>
  </si>
  <si>
    <t>STS: 并网空开开路</t>
    <phoneticPr fontId="1" type="noConversion"/>
  </si>
  <si>
    <t>STS</t>
    <phoneticPr fontId="1" type="noConversion"/>
  </si>
  <si>
    <t>STS: grid interconnection switch short Fault</t>
    <phoneticPr fontId="1" type="noConversion"/>
  </si>
  <si>
    <t>STS: 并网空开短路</t>
    <phoneticPr fontId="1" type="noConversion"/>
  </si>
  <si>
    <t>STS: Overload timeout fault</t>
    <phoneticPr fontId="1" type="noConversion"/>
  </si>
  <si>
    <t>STS: 过载超时故障</t>
    <phoneticPr fontId="1" type="noConversion"/>
  </si>
  <si>
    <t>STS: Synchronous signal 1 fault</t>
    <phoneticPr fontId="1" type="noConversion"/>
  </si>
  <si>
    <t>STS: Ambient temp. sensor fault</t>
    <phoneticPr fontId="1" type="noConversion"/>
  </si>
  <si>
    <t>STS: 环温探头故障</t>
    <phoneticPr fontId="1" type="noConversion"/>
  </si>
  <si>
    <t>STS: Cabinet temp. sensor fault</t>
    <phoneticPr fontId="1" type="noConversion"/>
  </si>
  <si>
    <t>STS: 柜温探头故障</t>
    <phoneticPr fontId="1" type="noConversion"/>
  </si>
  <si>
    <t>STS: Cabinet over temperature</t>
    <phoneticPr fontId="1" type="noConversion"/>
  </si>
  <si>
    <t>STS: Module over temperature</t>
    <phoneticPr fontId="1" type="noConversion"/>
  </si>
  <si>
    <t>STS: 模块温度过温</t>
    <phoneticPr fontId="1" type="noConversion"/>
  </si>
  <si>
    <t>STS: Fan Fault</t>
    <phoneticPr fontId="1" type="noConversion"/>
  </si>
  <si>
    <t>bit0</t>
    <phoneticPr fontId="2" type="noConversion"/>
  </si>
  <si>
    <t>STS: Bypass Fault</t>
    <phoneticPr fontId="1" type="noConversion"/>
  </si>
  <si>
    <t>0: Normal, 1: Alarm</t>
    <phoneticPr fontId="1" type="noConversion"/>
  </si>
  <si>
    <t>STS: SPT Fault</t>
    <phoneticPr fontId="1" type="noConversion"/>
  </si>
  <si>
    <t>STS: 防雷器故障</t>
    <phoneticPr fontId="1" type="noConversion"/>
  </si>
  <si>
    <t>STS: Module temp. sensor fault</t>
    <phoneticPr fontId="1" type="noConversion"/>
  </si>
  <si>
    <t>STS: 模块温度探头故障</t>
    <phoneticPr fontId="1" type="noConversion"/>
  </si>
  <si>
    <t>STS: Grid voltage distortion</t>
    <phoneticPr fontId="1" type="noConversion"/>
  </si>
  <si>
    <t>STS: 电网电压畸变</t>
    <phoneticPr fontId="1" type="noConversion"/>
  </si>
  <si>
    <t>bit6~15</t>
    <phoneticPr fontId="1" type="noConversion"/>
  </si>
  <si>
    <t>reserved</t>
    <phoneticPr fontId="2" type="noConversion"/>
  </si>
  <si>
    <t>bit0~15</t>
    <phoneticPr fontId="1" type="noConversion"/>
  </si>
  <si>
    <t>系统综合，不开放</t>
    <phoneticPr fontId="1" type="noConversion"/>
  </si>
  <si>
    <t>STS: alram</t>
    <phoneticPr fontId="1" type="noConversion"/>
  </si>
  <si>
    <t>STS: grid switch status</t>
    <phoneticPr fontId="1" type="noConversion"/>
  </si>
  <si>
    <t xml:space="preserve">0: Open, 1: Closed </t>
    <phoneticPr fontId="2" type="noConversion"/>
  </si>
  <si>
    <t>Rarely used，不开放</t>
    <phoneticPr fontId="1" type="noConversion"/>
  </si>
  <si>
    <t>53106~53199</t>
    <phoneticPr fontId="1" type="noConversion"/>
  </si>
  <si>
    <t>2 Bytes</t>
    <phoneticPr fontId="2" type="noConversion"/>
  </si>
  <si>
    <t>AC line voltage L1 to L2</t>
    <phoneticPr fontId="2" type="noConversion"/>
  </si>
  <si>
    <t>AB交流线电压</t>
    <phoneticPr fontId="2" type="noConversion"/>
  </si>
  <si>
    <t>uint16</t>
    <phoneticPr fontId="2" type="noConversion"/>
  </si>
  <si>
    <t>V</t>
    <phoneticPr fontId="2" type="noConversion"/>
  </si>
  <si>
    <t>PWS1</t>
    <phoneticPr fontId="1" type="noConversion"/>
  </si>
  <si>
    <t>PWS2</t>
    <phoneticPr fontId="1" type="noConversion"/>
  </si>
  <si>
    <t>PWG2</t>
    <phoneticPr fontId="1" type="noConversion"/>
  </si>
  <si>
    <t>AC line voltage L2 to L3</t>
    <phoneticPr fontId="2" type="noConversion"/>
  </si>
  <si>
    <t>BC交流线电压</t>
    <phoneticPr fontId="2" type="noConversion"/>
  </si>
  <si>
    <t>uint16</t>
    <phoneticPr fontId="2" type="noConversion"/>
  </si>
  <si>
    <t>V</t>
    <phoneticPr fontId="2" type="noConversion"/>
  </si>
  <si>
    <t>2 Bytes</t>
    <phoneticPr fontId="2" type="noConversion"/>
  </si>
  <si>
    <t>AC line voltage L3 to L1</t>
    <phoneticPr fontId="2" type="noConversion"/>
  </si>
  <si>
    <t>CA交流线电压</t>
    <phoneticPr fontId="2" type="noConversion"/>
  </si>
  <si>
    <t>AC L1 current</t>
    <phoneticPr fontId="2" type="noConversion"/>
  </si>
  <si>
    <t>A相交流电流</t>
    <phoneticPr fontId="1" type="noConversion"/>
  </si>
  <si>
    <t>A</t>
    <phoneticPr fontId="2" type="noConversion"/>
  </si>
  <si>
    <t>AC L2 current</t>
    <phoneticPr fontId="1" type="noConversion"/>
  </si>
  <si>
    <t>B相交流电流</t>
    <phoneticPr fontId="1" type="noConversion"/>
  </si>
  <si>
    <t>AC L3 current</t>
    <phoneticPr fontId="1" type="noConversion"/>
  </si>
  <si>
    <t>C相交流电流</t>
    <phoneticPr fontId="2" type="noConversion"/>
  </si>
  <si>
    <t>AC frequency</t>
    <phoneticPr fontId="2" type="noConversion"/>
  </si>
  <si>
    <t>交流频率</t>
    <phoneticPr fontId="1" type="noConversion"/>
  </si>
  <si>
    <t>Hz</t>
    <phoneticPr fontId="2" type="noConversion"/>
  </si>
  <si>
    <t>2 Bytes</t>
    <phoneticPr fontId="2" type="noConversion"/>
  </si>
  <si>
    <t>L1 AC active power</t>
    <phoneticPr fontId="2" type="noConversion"/>
  </si>
  <si>
    <t>A相交流有功功率</t>
    <phoneticPr fontId="2" type="noConversion"/>
  </si>
  <si>
    <t>uint16</t>
    <phoneticPr fontId="2" type="noConversion"/>
  </si>
  <si>
    <t>kW</t>
    <phoneticPr fontId="2" type="noConversion"/>
  </si>
  <si>
    <t>L2 AC active power</t>
    <phoneticPr fontId="2" type="noConversion"/>
  </si>
  <si>
    <t>B相交流有功功率</t>
    <phoneticPr fontId="2" type="noConversion"/>
  </si>
  <si>
    <t>L3 AC active power</t>
    <phoneticPr fontId="2" type="noConversion"/>
  </si>
  <si>
    <t>C相交流有功功率</t>
    <phoneticPr fontId="2" type="noConversion"/>
  </si>
  <si>
    <t>L1 AC reactive power</t>
    <phoneticPr fontId="1" type="noConversion"/>
  </si>
  <si>
    <t>A相交流无功功率</t>
    <phoneticPr fontId="1" type="noConversion"/>
  </si>
  <si>
    <t>kvar</t>
    <phoneticPr fontId="2" type="noConversion"/>
  </si>
  <si>
    <t>L2 AC reactive power</t>
    <phoneticPr fontId="1" type="noConversion"/>
  </si>
  <si>
    <t>B相交流无功功率</t>
    <phoneticPr fontId="2" type="noConversion"/>
  </si>
  <si>
    <t>L3 AC reactive power</t>
    <phoneticPr fontId="2" type="noConversion"/>
  </si>
  <si>
    <t>C相交流无功功率</t>
    <phoneticPr fontId="2" type="noConversion"/>
  </si>
  <si>
    <t>L1 AC apparent power</t>
    <phoneticPr fontId="2" type="noConversion"/>
  </si>
  <si>
    <t>A相交流视在功率</t>
    <phoneticPr fontId="2" type="noConversion"/>
  </si>
  <si>
    <t>kVA</t>
    <phoneticPr fontId="2" type="noConversion"/>
  </si>
  <si>
    <t>L2 AC apparent power</t>
    <phoneticPr fontId="2" type="noConversion"/>
  </si>
  <si>
    <t>B相交流视在功率</t>
    <phoneticPr fontId="1" type="noConversion"/>
  </si>
  <si>
    <t>‐400.0~400.0</t>
    <phoneticPr fontId="1" type="noConversion"/>
  </si>
  <si>
    <t>L3 AC apparent power</t>
    <phoneticPr fontId="2" type="noConversion"/>
  </si>
  <si>
    <t>C相交流视在功率</t>
    <phoneticPr fontId="1" type="noConversion"/>
  </si>
  <si>
    <t>L1 AC PF</t>
    <phoneticPr fontId="1" type="noConversion"/>
  </si>
  <si>
    <t>A相交流功率因数</t>
    <phoneticPr fontId="2" type="noConversion"/>
  </si>
  <si>
    <t>L2 AC PF</t>
    <phoneticPr fontId="1" type="noConversion"/>
  </si>
  <si>
    <t>B相交流功率因数</t>
    <phoneticPr fontId="2" type="noConversion"/>
  </si>
  <si>
    <t>L3 AC PF</t>
    <phoneticPr fontId="2" type="noConversion"/>
  </si>
  <si>
    <t>C相交流功率因数</t>
    <phoneticPr fontId="2" type="noConversion"/>
  </si>
  <si>
    <t>Module temperature</t>
    <phoneticPr fontId="2" type="noConversion"/>
  </si>
  <si>
    <t>模块温度</t>
    <phoneticPr fontId="2" type="noConversion"/>
  </si>
  <si>
    <t>℃</t>
    <phoneticPr fontId="2" type="noConversion"/>
  </si>
  <si>
    <t>Showing the highest heatsink of the modules</t>
    <phoneticPr fontId="1" type="noConversion"/>
  </si>
  <si>
    <t>Cabinet temperature</t>
    <phoneticPr fontId="2" type="noConversion"/>
  </si>
  <si>
    <t>机柜温度</t>
    <phoneticPr fontId="1" type="noConversion"/>
  </si>
  <si>
    <t>Disabled，不开放</t>
    <phoneticPr fontId="1" type="noConversion"/>
  </si>
  <si>
    <t>Ambient temperature</t>
    <phoneticPr fontId="2" type="noConversion"/>
  </si>
  <si>
    <t>环境温度</t>
    <phoneticPr fontId="1" type="noConversion"/>
  </si>
  <si>
    <t>active power setpoint</t>
    <phoneticPr fontId="2" type="noConversion"/>
  </si>
  <si>
    <t>有功功率期望</t>
    <phoneticPr fontId="2" type="noConversion"/>
  </si>
  <si>
    <t>‐660.0~660.0</t>
    <phoneticPr fontId="1" type="noConversion"/>
  </si>
  <si>
    <t>reactive power setpoint</t>
    <phoneticPr fontId="2" type="noConversion"/>
  </si>
  <si>
    <t>无功功率期望</t>
    <phoneticPr fontId="1" type="noConversion"/>
  </si>
  <si>
    <t>Off-grid voltage regulation setpoint</t>
    <phoneticPr fontId="2" type="noConversion"/>
  </si>
  <si>
    <t>离网电压调节期望</t>
    <phoneticPr fontId="1" type="noConversion"/>
  </si>
  <si>
    <t>‐0.10~0.10</t>
    <phoneticPr fontId="1" type="noConversion"/>
  </si>
  <si>
    <t>PF setpoint</t>
    <phoneticPr fontId="2" type="noConversion"/>
  </si>
  <si>
    <t>PF期望</t>
    <phoneticPr fontId="1" type="noConversion"/>
  </si>
  <si>
    <t>‐1.00~1.00</t>
    <phoneticPr fontId="1" type="noConversion"/>
  </si>
  <si>
    <t>PV BUS voltage</t>
    <phoneticPr fontId="1" type="noConversion"/>
  </si>
  <si>
    <t>PV母线电压</t>
    <phoneticPr fontId="1" type="noConversion"/>
  </si>
  <si>
    <t>V</t>
    <phoneticPr fontId="2" type="noConversion"/>
  </si>
  <si>
    <t>Only for PWG series product</t>
    <phoneticPr fontId="1" type="noConversion"/>
  </si>
  <si>
    <t>PV BUS current</t>
    <phoneticPr fontId="2" type="noConversion"/>
  </si>
  <si>
    <t>PV母线电流</t>
    <phoneticPr fontId="1" type="noConversion"/>
  </si>
  <si>
    <t>A</t>
    <phoneticPr fontId="2" type="noConversion"/>
  </si>
  <si>
    <t>PV BUS power</t>
    <phoneticPr fontId="2" type="noConversion"/>
  </si>
  <si>
    <t>PV母线功率</t>
    <phoneticPr fontId="1" type="noConversion"/>
  </si>
  <si>
    <t>Control paramseter 1 setpoint</t>
    <phoneticPr fontId="1" type="noConversion"/>
  </si>
  <si>
    <t>目标控制参数1期望</t>
    <phoneticPr fontId="1" type="noConversion"/>
  </si>
  <si>
    <t>int16</t>
    <phoneticPr fontId="2" type="noConversion"/>
  </si>
  <si>
    <t xml:space="preserve"> -32768~32767</t>
    <phoneticPr fontId="1" type="noConversion"/>
  </si>
  <si>
    <t>总交流有功功率</t>
    <phoneticPr fontId="1" type="noConversion"/>
  </si>
  <si>
    <t>kW</t>
    <phoneticPr fontId="2" type="noConversion"/>
  </si>
  <si>
    <t>kWh</t>
    <phoneticPr fontId="2" type="noConversion"/>
  </si>
  <si>
    <t>累积交流充电电量 低两字节</t>
    <phoneticPr fontId="1" type="noConversion"/>
  </si>
  <si>
    <t>累积交流放电电量</t>
    <phoneticPr fontId="1" type="noConversion"/>
  </si>
  <si>
    <t>Only for PWG series product</t>
    <phoneticPr fontId="1" type="noConversion"/>
  </si>
  <si>
    <t>V</t>
    <phoneticPr fontId="2" type="noConversion"/>
  </si>
  <si>
    <t>A</t>
    <phoneticPr fontId="2" type="noConversion"/>
  </si>
  <si>
    <t>53262~53269</t>
    <phoneticPr fontId="1" type="noConversion"/>
  </si>
  <si>
    <t>53282~53289</t>
    <phoneticPr fontId="1" type="noConversion"/>
  </si>
  <si>
    <t>53302~53309</t>
    <phoneticPr fontId="1" type="noConversion"/>
  </si>
  <si>
    <t>53382~53389</t>
    <phoneticPr fontId="1" type="noConversion"/>
  </si>
  <si>
    <t>Line voltage between L1 to L2(Grid)</t>
    <phoneticPr fontId="2" type="noConversion"/>
  </si>
  <si>
    <t>BC线电压(电网侧)</t>
    <phoneticPr fontId="1" type="noConversion"/>
  </si>
  <si>
    <t>CA线电压(电网侧)</t>
    <phoneticPr fontId="1" type="noConversion"/>
  </si>
  <si>
    <t>A相电流(电网侧)</t>
    <phoneticPr fontId="1" type="noConversion"/>
  </si>
  <si>
    <t>A</t>
    <phoneticPr fontId="2" type="noConversion"/>
  </si>
  <si>
    <t>L2 current(Grid)</t>
    <phoneticPr fontId="1" type="noConversion"/>
  </si>
  <si>
    <t>B相电流(电网侧)</t>
    <phoneticPr fontId="1" type="noConversion"/>
  </si>
  <si>
    <t>L3 current(Grid)</t>
    <phoneticPr fontId="1" type="noConversion"/>
  </si>
  <si>
    <t>C相电流(电网侧)</t>
    <phoneticPr fontId="1" type="noConversion"/>
  </si>
  <si>
    <t>Frequency(Grid)</t>
    <phoneticPr fontId="2" type="noConversion"/>
  </si>
  <si>
    <t>频率(电网侧)</t>
    <phoneticPr fontId="1" type="noConversion"/>
  </si>
  <si>
    <t>Hz</t>
    <phoneticPr fontId="2" type="noConversion"/>
  </si>
  <si>
    <t>53507~53508</t>
    <phoneticPr fontId="1" type="noConversion"/>
  </si>
  <si>
    <t>L1 active power(Grid)</t>
    <phoneticPr fontId="2" type="noConversion"/>
  </si>
  <si>
    <t>A相有功功率(电网侧)</t>
    <phoneticPr fontId="1" type="noConversion"/>
  </si>
  <si>
    <t>kW</t>
    <phoneticPr fontId="2" type="noConversion"/>
  </si>
  <si>
    <t>L1 reactive power(Grid)</t>
    <phoneticPr fontId="2" type="noConversion"/>
  </si>
  <si>
    <t>A相无功功率(电网侧)</t>
    <phoneticPr fontId="1" type="noConversion"/>
  </si>
  <si>
    <t>kvar</t>
    <phoneticPr fontId="2" type="noConversion"/>
  </si>
  <si>
    <t>L1 apparent power(Grid)</t>
    <phoneticPr fontId="2" type="noConversion"/>
  </si>
  <si>
    <t>A相视在功率(电网侧)</t>
    <phoneticPr fontId="1" type="noConversion"/>
  </si>
  <si>
    <t>kVA</t>
    <phoneticPr fontId="2" type="noConversion"/>
  </si>
  <si>
    <t>L3 apparent power(Grid)</t>
    <phoneticPr fontId="2" type="noConversion"/>
  </si>
  <si>
    <t>L1 PF(Grid)</t>
    <phoneticPr fontId="2" type="noConversion"/>
  </si>
  <si>
    <t>A相功率因数(电网侧)</t>
    <phoneticPr fontId="1" type="noConversion"/>
  </si>
  <si>
    <t>L2 PF(Grid)</t>
    <phoneticPr fontId="2" type="noConversion"/>
  </si>
  <si>
    <t>L3 PF(Grid)</t>
    <phoneticPr fontId="2" type="noConversion"/>
  </si>
  <si>
    <t>C相功率因数(电网侧)</t>
    <phoneticPr fontId="1" type="noConversion"/>
  </si>
  <si>
    <t>uint16</t>
    <phoneticPr fontId="2" type="noConversion"/>
  </si>
  <si>
    <t>Total active power(Grid)</t>
    <phoneticPr fontId="2" type="noConversion"/>
  </si>
  <si>
    <t>总有功功率(电网侧)</t>
    <phoneticPr fontId="1" type="noConversion"/>
  </si>
  <si>
    <t>kW</t>
    <phoneticPr fontId="2" type="noConversion"/>
  </si>
  <si>
    <t>Total reactive power(Grid)</t>
    <phoneticPr fontId="2" type="noConversion"/>
  </si>
  <si>
    <t>总无功功率(电网侧)</t>
    <phoneticPr fontId="1" type="noConversion"/>
  </si>
  <si>
    <t>kvar</t>
    <phoneticPr fontId="2" type="noConversion"/>
  </si>
  <si>
    <t>Total apparent power(Grid)</t>
    <phoneticPr fontId="2" type="noConversion"/>
  </si>
  <si>
    <t>总视在功功率(电网侧)</t>
    <phoneticPr fontId="1" type="noConversion"/>
  </si>
  <si>
    <t>Total PF (Grid)</t>
    <phoneticPr fontId="2" type="noConversion"/>
  </si>
  <si>
    <t>总功率因数(电网侧)</t>
    <phoneticPr fontId="1" type="noConversion"/>
  </si>
  <si>
    <t>-1.00~1.00</t>
    <phoneticPr fontId="1" type="noConversion"/>
  </si>
  <si>
    <t>STS</t>
    <phoneticPr fontId="1" type="noConversion"/>
  </si>
  <si>
    <t>53525~53549</t>
    <phoneticPr fontId="1" type="noConversion"/>
  </si>
  <si>
    <t>reserved</t>
    <phoneticPr fontId="2" type="noConversion"/>
  </si>
  <si>
    <t>Line voltage between L1 to L2(Load)</t>
    <phoneticPr fontId="2" type="noConversion"/>
  </si>
  <si>
    <t>Line voltage between L2 to L3(Load)</t>
    <phoneticPr fontId="2" type="noConversion"/>
  </si>
  <si>
    <t>Line voltage between L3 to L1(Load)</t>
    <phoneticPr fontId="2" type="noConversion"/>
  </si>
  <si>
    <t>L1 current(Load)</t>
    <phoneticPr fontId="2" type="noConversion"/>
  </si>
  <si>
    <t>L2 current(Load)</t>
    <phoneticPr fontId="1" type="noConversion"/>
  </si>
  <si>
    <t>L3 current(Load)</t>
    <phoneticPr fontId="1" type="noConversion"/>
  </si>
  <si>
    <t>Frequency(Load)</t>
    <phoneticPr fontId="2" type="noConversion"/>
  </si>
  <si>
    <t>频率(负载侧)</t>
    <phoneticPr fontId="1" type="noConversion"/>
  </si>
  <si>
    <t>53557~53558</t>
    <phoneticPr fontId="1" type="noConversion"/>
  </si>
  <si>
    <t>L1 PF(Load)</t>
    <phoneticPr fontId="1" type="noConversion"/>
  </si>
  <si>
    <t>Total reactive power(Load)</t>
    <phoneticPr fontId="1" type="noConversion"/>
  </si>
  <si>
    <t>Total apparent power(Load)</t>
    <phoneticPr fontId="1" type="noConversion"/>
  </si>
  <si>
    <t>总视在功功率(负载侧)</t>
    <phoneticPr fontId="1" type="noConversion"/>
  </si>
  <si>
    <t>Total PF (Load)</t>
    <phoneticPr fontId="2" type="noConversion"/>
  </si>
  <si>
    <t>总功率因数(负载侧)</t>
    <phoneticPr fontId="1" type="noConversion"/>
  </si>
  <si>
    <t>Grid recovery delay</t>
    <phoneticPr fontId="2" type="noConversion"/>
  </si>
  <si>
    <t>FVRT function</t>
    <phoneticPr fontId="2" type="noConversion"/>
  </si>
  <si>
    <t>Ground fault detection</t>
    <phoneticPr fontId="2" type="noConversion"/>
  </si>
  <si>
    <t>53666~53669</t>
    <phoneticPr fontId="1" type="noConversion"/>
  </si>
  <si>
    <t>过压保护I段保护时间</t>
    <phoneticPr fontId="1" type="noConversion"/>
  </si>
  <si>
    <t>过压保护II段保护时间</t>
    <phoneticPr fontId="1" type="noConversion"/>
  </si>
  <si>
    <t>欠压保护III段保护时间</t>
    <phoneticPr fontId="1" type="noConversion"/>
  </si>
  <si>
    <t>53696~53699</t>
    <phoneticPr fontId="1" type="noConversion"/>
  </si>
  <si>
    <t>Hz</t>
    <phoneticPr fontId="2" type="noConversion"/>
  </si>
  <si>
    <t>s</t>
    <phoneticPr fontId="2" type="noConversion"/>
  </si>
  <si>
    <t>过频保护II段保护时间</t>
    <phoneticPr fontId="1" type="noConversion"/>
  </si>
  <si>
    <t>53708~53709</t>
    <phoneticPr fontId="1" type="noConversion"/>
  </si>
  <si>
    <t>53726~53729</t>
    <phoneticPr fontId="1" type="noConversion"/>
  </si>
  <si>
    <t>过频穿越I段穿越时间</t>
    <phoneticPr fontId="1" type="noConversion"/>
  </si>
  <si>
    <t>53768~53769</t>
    <phoneticPr fontId="1" type="noConversion"/>
  </si>
  <si>
    <t>Volt/Watt regulation recovery delay</t>
    <phoneticPr fontId="2" type="noConversion"/>
  </si>
  <si>
    <t>53798~53799</t>
    <phoneticPr fontId="1" type="noConversion"/>
  </si>
  <si>
    <t>System start</t>
    <phoneticPr fontId="1" type="noConversion"/>
  </si>
  <si>
    <t>Clear Fault (STS)</t>
    <phoneticPr fontId="1" type="noConversion"/>
  </si>
  <si>
    <t>Only for PWS2 series product</t>
    <phoneticPr fontId="1" type="noConversion"/>
  </si>
  <si>
    <t>53911~53919</t>
    <phoneticPr fontId="1" type="noConversion"/>
  </si>
  <si>
    <t>E.g Set Grid interconnection mode(53600) to off-grid：</t>
    <phoneticPr fontId="1" type="noConversion"/>
  </si>
  <si>
    <t>Verification</t>
    <phoneticPr fontId="1" type="noConversion"/>
  </si>
  <si>
    <t>(L-&gt;H)</t>
    <phoneticPr fontId="1" type="noConversion"/>
  </si>
  <si>
    <t>0: Normal, 1: Fault</t>
    <phoneticPr fontId="2" type="noConversion"/>
  </si>
  <si>
    <t>Illegal Function Code</t>
    <phoneticPr fontId="1" type="noConversion"/>
  </si>
  <si>
    <t>V211</t>
    <phoneticPr fontId="1" type="noConversion"/>
  </si>
  <si>
    <t>加入澳洲、国内、北美三个认证协议的区别说明；
加入恒压均充、恒压浮充标志；
删除直流充放电电量；
加入无STS微网模式相关协议；
去掉STS模块的并离网状态；
增加部分R0/RW寄存器
更改部分寄存器中英文描述</t>
    <phoneticPr fontId="1" type="noConversion"/>
  </si>
  <si>
    <t>优化和增加需求</t>
    <phoneticPr fontId="1" type="noConversion"/>
  </si>
  <si>
    <t>任远航</t>
    <phoneticPr fontId="1" type="noConversion"/>
  </si>
  <si>
    <t>0: False, 1: True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</si>
</sst>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  <font>
      <sz val="10.5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9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6"/>
      <color theme="1"/>
      <name val="Arial Unicode MS"/>
      <family val="2"/>
      <charset val="134"/>
    </font>
    <font>
      <b/>
      <sz val="28"/>
      <color theme="1"/>
      <name val="Arial Unicode MS"/>
      <family val="2"/>
      <charset val="134"/>
    </font>
    <font>
      <sz val="28"/>
      <color theme="1"/>
      <name val="Arial Unicode MS"/>
      <family val="2"/>
      <charset val="134"/>
    </font>
    <font>
      <sz val="10.5"/>
      <color rgb="FF000000"/>
      <name val="Arial Unicode MS"/>
      <family val="2"/>
      <charset val="134"/>
    </font>
    <font>
      <sz val="11"/>
      <color rgb="FF000000"/>
      <name val="Arial Unicode MS"/>
      <family val="2"/>
      <charset val="134"/>
    </font>
    <font>
      <sz val="11"/>
      <color rgb="FF000000"/>
      <name val="Calibri"/>
      <family val="2"/>
    </font>
    <font>
      <b/>
      <sz val="16"/>
      <color theme="1"/>
      <name val="Arial Unicode MS"/>
      <family val="2"/>
      <charset val="134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宋体"/>
      <family val="2"/>
      <scheme val="minor"/>
    </font>
    <font>
      <sz val="14"/>
      <color theme="0"/>
      <name val="Arial Unicode MS"/>
      <family val="2"/>
      <charset val="134"/>
    </font>
    <font>
      <sz val="11"/>
      <color rgb="FFFF0000"/>
      <name val="Arial Unicode MS"/>
      <family val="2"/>
      <charset val="134"/>
    </font>
    <font>
      <b/>
      <sz val="14"/>
      <color rgb="FFC00000"/>
      <name val="Arial Unicode MS"/>
      <family val="2"/>
      <charset val="134"/>
    </font>
    <font>
      <sz val="9"/>
      <name val="Arial Unicode MS"/>
      <family val="2"/>
      <charset val="134"/>
    </font>
    <font>
      <sz val="11"/>
      <name val="Arial Unicode MS"/>
      <family val="2"/>
      <charset val="134"/>
    </font>
    <font>
      <sz val="8"/>
      <name val="Arial"/>
      <family val="2"/>
    </font>
    <font>
      <b/>
      <sz val="2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Arial"/>
      <family val="2"/>
    </font>
    <font>
      <sz val="10"/>
      <name val="Arial Unicode MS"/>
      <family val="2"/>
      <charset val="134"/>
    </font>
    <font>
      <sz val="12"/>
      <name val="Arial Unicode MS"/>
      <family val="2"/>
      <charset val="134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0" fontId="4" fillId="0" borderId="0" xfId="0" quotePrefix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17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7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vertical="center" wrapText="1"/>
    </xf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4" fillId="0" borderId="19" xfId="0" applyFont="1" applyBorder="1"/>
    <xf numFmtId="0" fontId="1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Alignment="1">
      <alignment wrapText="1"/>
    </xf>
    <xf numFmtId="0" fontId="4" fillId="2" borderId="0" xfId="0" applyFont="1" applyFill="1"/>
    <xf numFmtId="0" fontId="7" fillId="2" borderId="0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0" fillId="0" borderId="0" xfId="0" applyAlignment="1">
      <alignment horizontal="left"/>
    </xf>
    <xf numFmtId="0" fontId="19" fillId="0" borderId="0" xfId="0" applyFont="1" applyAlignment="1">
      <alignment wrapText="1"/>
    </xf>
    <xf numFmtId="0" fontId="0" fillId="0" borderId="1" xfId="0" applyBorder="1" applyAlignment="1">
      <alignment horizontal="left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24" fillId="2" borderId="0" xfId="0" applyFont="1" applyFill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2" borderId="0" xfId="0" applyFont="1" applyFill="1" applyBorder="1"/>
    <xf numFmtId="0" fontId="24" fillId="0" borderId="1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4" fillId="6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quotePrefix="1" applyFont="1" applyBorder="1" applyAlignment="1">
      <alignment horizontal="left" vertical="center" wrapText="1"/>
    </xf>
    <xf numFmtId="0" fontId="21" fillId="2" borderId="0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 wrapText="1"/>
    </xf>
    <xf numFmtId="0" fontId="28" fillId="2" borderId="0" xfId="0" applyFont="1" applyFill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wrapText="1"/>
    </xf>
    <xf numFmtId="0" fontId="23" fillId="2" borderId="0" xfId="0" applyFont="1" applyFill="1" applyAlignment="1">
      <alignment wrapText="1"/>
    </xf>
    <xf numFmtId="0" fontId="24" fillId="2" borderId="0" xfId="0" applyFont="1" applyFill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2" borderId="10" xfId="0" applyFont="1" applyFill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right" vertical="center"/>
    </xf>
    <xf numFmtId="0" fontId="31" fillId="2" borderId="13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23" xfId="0" applyFont="1" applyBorder="1" applyAlignment="1"/>
    <xf numFmtId="0" fontId="0" fillId="0" borderId="23" xfId="0" applyBorder="1" applyAlignment="1"/>
    <xf numFmtId="0" fontId="4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right" vertical="center" wrapText="1"/>
    </xf>
    <xf numFmtId="0" fontId="24" fillId="2" borderId="7" xfId="0" applyFont="1" applyFill="1" applyBorder="1" applyAlignment="1">
      <alignment horizontal="right" vertical="center" wrapText="1"/>
    </xf>
    <xf numFmtId="0" fontId="24" fillId="2" borderId="16" xfId="0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right" vertical="center" wrapText="1"/>
    </xf>
    <xf numFmtId="0" fontId="24" fillId="2" borderId="17" xfId="0" applyFont="1" applyFill="1" applyBorder="1" applyAlignment="1">
      <alignment horizontal="right" vertical="center" wrapText="1"/>
    </xf>
    <xf numFmtId="0" fontId="24" fillId="2" borderId="12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0648;&#33021;&#30417;&#25511;&#19982;&#21518;&#21488;MODBUS&#36890;&#35759;&#23458;&#25143;&#29256;&#26412;&#21327;&#35758;V210_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ame formats(TCP)"/>
      <sheetName val="Frame formats(RTU)"/>
      <sheetName val="RO registers-Client"/>
      <sheetName val="RW registers-Client"/>
      <sheetName val="MESA-PCS"/>
      <sheetName val="RTC Setting"/>
      <sheetName val="Version Control"/>
      <sheetName val="(RS)"/>
      <sheetName val="RO registers"/>
      <sheetName val="RW regis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0</v>
          </cell>
          <cell r="B1" t="str">
            <v>Address</v>
          </cell>
          <cell r="C1" t="str">
            <v>Size</v>
          </cell>
          <cell r="D1" t="str">
            <v>Access</v>
          </cell>
          <cell r="E1" t="str">
            <v>Register Name</v>
          </cell>
          <cell r="F1" t="str">
            <v>寄存器名称</v>
          </cell>
          <cell r="G1" t="str">
            <v>Type</v>
          </cell>
          <cell r="H1" t="str">
            <v>Range</v>
          </cell>
          <cell r="I1" t="str">
            <v>Offset</v>
          </cell>
          <cell r="J1" t="str">
            <v>Accuracy</v>
          </cell>
          <cell r="K1" t="str">
            <v>Unit</v>
          </cell>
          <cell r="L1" t="str">
            <v>Comments
Function Code: 0x06
(Actual Value = Value * Accuracy)</v>
          </cell>
        </row>
        <row r="2">
          <cell r="A2">
            <v>1</v>
          </cell>
          <cell r="B2">
            <v>53600</v>
          </cell>
          <cell r="C2" t="str">
            <v>2 Bytes</v>
          </cell>
          <cell r="D2" t="str">
            <v>RW</v>
          </cell>
          <cell r="E2" t="str">
            <v>Grid interconnection mode</v>
          </cell>
          <cell r="F2" t="str">
            <v>并离网模式：0-并网，1-离网</v>
          </cell>
          <cell r="G2" t="str">
            <v>Int16</v>
          </cell>
          <cell r="H2" t="str">
            <v>0:  Grid-tied, 1:  Off-grid</v>
          </cell>
          <cell r="I2" t="str">
            <v>/</v>
          </cell>
          <cell r="J2" t="str">
            <v>/</v>
          </cell>
          <cell r="K2" t="str">
            <v>/</v>
          </cell>
          <cell r="L2" t="str">
            <v>This register will not be saved after hard reboot</v>
          </cell>
        </row>
        <row r="3">
          <cell r="A3">
            <v>2</v>
          </cell>
          <cell r="B3">
            <v>53601</v>
          </cell>
          <cell r="C3" t="str">
            <v>2 Bytes</v>
          </cell>
          <cell r="D3" t="str">
            <v>RW</v>
          </cell>
          <cell r="E3" t="str">
            <v>Energy dispatching mode</v>
          </cell>
          <cell r="F3" t="str">
            <v>能量调度模式：0-AC调度，1-DC调度</v>
          </cell>
          <cell r="G3" t="str">
            <v>Int16</v>
          </cell>
          <cell r="H3" t="str">
            <v>0:  AC dispatching, 
1:  DC dispatching</v>
          </cell>
          <cell r="I3" t="str">
            <v>/</v>
          </cell>
          <cell r="J3" t="str">
            <v>/</v>
          </cell>
          <cell r="K3" t="str">
            <v>/</v>
          </cell>
          <cell r="L3" t="str">
            <v>Making AC/DC port the controlling target, Use AC dispatching if there is no special request</v>
          </cell>
        </row>
        <row r="4">
          <cell r="A4">
            <v>2</v>
          </cell>
          <cell r="B4" t="str">
            <v>53602~53617</v>
          </cell>
          <cell r="C4" t="str">
            <v>/</v>
          </cell>
          <cell r="D4" t="str">
            <v>/</v>
          </cell>
          <cell r="E4" t="str">
            <v>/</v>
          </cell>
          <cell r="F4" t="str">
            <v>/</v>
          </cell>
          <cell r="G4" t="str">
            <v>/</v>
          </cell>
          <cell r="H4" t="str">
            <v>/</v>
          </cell>
          <cell r="I4" t="str">
            <v>/</v>
          </cell>
          <cell r="J4" t="str">
            <v>/</v>
          </cell>
          <cell r="K4" t="str">
            <v>/</v>
          </cell>
          <cell r="L4" t="str">
            <v>/</v>
          </cell>
        </row>
        <row r="5">
          <cell r="A5">
            <v>2</v>
          </cell>
          <cell r="B5">
            <v>53618</v>
          </cell>
          <cell r="C5" t="str">
            <v>2 Bytes</v>
          </cell>
          <cell r="D5" t="str">
            <v>RW</v>
          </cell>
          <cell r="E5" t="str">
            <v>Control paramseter 2</v>
          </cell>
          <cell r="F5" t="str">
            <v>控制参数2设置</v>
          </cell>
          <cell r="G5" t="str">
            <v>Int16</v>
          </cell>
          <cell r="H5" t="str">
            <v xml:space="preserve"> -32768~32767</v>
          </cell>
          <cell r="I5" t="str">
            <v>/</v>
          </cell>
          <cell r="J5" t="str">
            <v>/</v>
          </cell>
          <cell r="K5" t="str">
            <v>/</v>
          </cell>
          <cell r="L5" t="str">
            <v>Rarely used</v>
          </cell>
        </row>
        <row r="6">
          <cell r="A6">
            <v>2</v>
          </cell>
          <cell r="B6">
            <v>53619</v>
          </cell>
          <cell r="C6" t="str">
            <v>2 Bytes</v>
          </cell>
          <cell r="D6" t="str">
            <v>RW</v>
          </cell>
          <cell r="E6" t="str">
            <v>Control paramseter 1</v>
          </cell>
          <cell r="F6" t="str">
            <v>控制参数1设置</v>
          </cell>
          <cell r="G6" t="str">
            <v>Int16</v>
          </cell>
          <cell r="H6" t="str">
            <v xml:space="preserve"> -32768~32767</v>
          </cell>
          <cell r="I6" t="str">
            <v>/</v>
          </cell>
          <cell r="J6" t="str">
            <v>/</v>
          </cell>
          <cell r="K6" t="str">
            <v>/</v>
          </cell>
          <cell r="L6" t="str">
            <v>Rarely used</v>
          </cell>
        </row>
        <row r="7">
          <cell r="A7">
            <v>3</v>
          </cell>
          <cell r="B7">
            <v>53620</v>
          </cell>
          <cell r="C7" t="str">
            <v>2 Bytes</v>
          </cell>
          <cell r="D7" t="str">
            <v>RW</v>
          </cell>
          <cell r="E7" t="str">
            <v>Reactive power control mode mode</v>
          </cell>
          <cell r="F7" t="str">
            <v>无功功率调整模式：0-设置PF调节，1-设置无功调节，2-电压自动调节。三者互锁</v>
          </cell>
          <cell r="G7" t="str">
            <v>Int16</v>
          </cell>
          <cell r="H7" t="str">
            <v>0:  Constant PF control,
1:  Constant reactive power control,
2:  Volt/Var control
these 3 modes interlock</v>
          </cell>
          <cell r="I7" t="str">
            <v>/</v>
          </cell>
          <cell r="J7" t="str">
            <v>/</v>
          </cell>
          <cell r="K7" t="str">
            <v>/</v>
          </cell>
          <cell r="L7" t="str">
            <v>In Constant PF mode,System reactive power(53623) is invalid.
In Constant Reactive power mode, 53621 is invalid.
Volt/Var control means reactive power will be regulated by grid voltage following a curve given by HECO or CPUC or other local utility authority codes</v>
          </cell>
        </row>
        <row r="8">
          <cell r="A8">
            <v>4</v>
          </cell>
          <cell r="B8">
            <v>53621</v>
          </cell>
          <cell r="C8" t="str">
            <v>2 Bytes</v>
          </cell>
          <cell r="D8" t="str">
            <v>RW</v>
          </cell>
          <cell r="E8" t="str">
            <v>System PF</v>
          </cell>
          <cell r="F8" t="str">
            <v>功率因数（正吸收感性无功，负吸收容性无功）</v>
          </cell>
          <cell r="G8" t="str">
            <v>Int16</v>
          </cell>
          <cell r="H8" t="str">
            <v xml:space="preserve"> -1.00~ +1.00；
+: lagging, -:  leading</v>
          </cell>
          <cell r="I8" t="str">
            <v>/</v>
          </cell>
          <cell r="J8">
            <v>0.01</v>
          </cell>
          <cell r="K8" t="str">
            <v>/</v>
          </cell>
          <cell r="L8" t="str">
            <v>Available only in grid-tied mode(53600), 
and constant PF control mode(53620), 
and AC dispatching mode(53601)</v>
          </cell>
        </row>
        <row r="9">
          <cell r="A9">
            <v>5</v>
          </cell>
          <cell r="B9">
            <v>53622</v>
          </cell>
          <cell r="C9" t="str">
            <v>2 Bytes</v>
          </cell>
          <cell r="D9" t="str">
            <v>RW</v>
          </cell>
          <cell r="E9" t="str">
            <v>System active power</v>
          </cell>
          <cell r="F9" t="str">
            <v>系统有功功率</v>
          </cell>
          <cell r="G9" t="str">
            <v>Int16</v>
          </cell>
          <cell r="H9" t="str">
            <v>‐660.0~660.0
+:  charge, power from grid to battery
-:  discharge, power from battery to grid</v>
          </cell>
          <cell r="I9" t="str">
            <v>/</v>
          </cell>
          <cell r="J9">
            <v>0.1</v>
          </cell>
          <cell r="K9" t="str">
            <v>kW</v>
          </cell>
          <cell r="L9" t="str">
            <v>Available only in grid-tied mode(53600)</v>
          </cell>
        </row>
        <row r="10">
          <cell r="A10">
            <v>6</v>
          </cell>
          <cell r="B10">
            <v>53623</v>
          </cell>
          <cell r="C10" t="str">
            <v>2 Bytes</v>
          </cell>
          <cell r="D10" t="str">
            <v>RW</v>
          </cell>
          <cell r="E10" t="str">
            <v>System reactive power</v>
          </cell>
          <cell r="F10" t="str">
            <v>系统无功功率（正吸收感性无功，负吸收容性无功）</v>
          </cell>
          <cell r="G10" t="str">
            <v>Int16</v>
          </cell>
          <cell r="H10" t="str">
            <v>‐660.0~660.0
+: lagging, -:  leading</v>
          </cell>
          <cell r="I10" t="str">
            <v>/</v>
          </cell>
          <cell r="J10">
            <v>0.1</v>
          </cell>
          <cell r="K10" t="str">
            <v>kvar</v>
          </cell>
          <cell r="L10" t="str">
            <v>Available only in grid-tied mode(53600),
and constant power control mode</v>
          </cell>
        </row>
        <row r="11">
          <cell r="A11">
            <v>6</v>
          </cell>
          <cell r="B11" t="str">
            <v>53624~53625</v>
          </cell>
          <cell r="C11" t="str">
            <v>/</v>
          </cell>
          <cell r="D11" t="str">
            <v>/</v>
          </cell>
          <cell r="E11" t="str">
            <v>/</v>
          </cell>
          <cell r="F11" t="str">
            <v>/</v>
          </cell>
          <cell r="G11" t="str">
            <v>/</v>
          </cell>
          <cell r="H11" t="str">
            <v>/</v>
          </cell>
          <cell r="I11" t="str">
            <v>/</v>
          </cell>
          <cell r="J11" t="str">
            <v>/</v>
          </cell>
          <cell r="K11" t="str">
            <v>/</v>
          </cell>
          <cell r="L11" t="str">
            <v>/</v>
          </cell>
        </row>
        <row r="12">
          <cell r="A12">
            <v>7</v>
          </cell>
          <cell r="B12">
            <v>53626</v>
          </cell>
          <cell r="C12" t="str">
            <v>2 Bytes</v>
          </cell>
          <cell r="D12" t="str">
            <v>RW</v>
          </cell>
          <cell r="E12" t="str">
            <v>Power rising mode</v>
          </cell>
          <cell r="F12" t="str">
            <v>功率变化模式：0-阶跃，1-斜率</v>
          </cell>
          <cell r="G12" t="str">
            <v>Int16</v>
          </cell>
          <cell r="H12" t="str">
            <v>0:  step, 1:  ramp(soft-start)</v>
          </cell>
          <cell r="I12" t="str">
            <v>/</v>
          </cell>
          <cell r="J12" t="str">
            <v>/</v>
          </cell>
          <cell r="K12" t="str">
            <v>/</v>
          </cell>
          <cell r="L12">
            <v>0</v>
          </cell>
        </row>
        <row r="13">
          <cell r="A13">
            <v>8</v>
          </cell>
          <cell r="B13">
            <v>53627</v>
          </cell>
          <cell r="C13" t="str">
            <v>2 Bytes</v>
          </cell>
          <cell r="D13" t="str">
            <v>RW</v>
          </cell>
          <cell r="E13" t="str">
            <v>Grid recovery delay</v>
          </cell>
          <cell r="F13" t="str">
            <v>电网恢复延时</v>
          </cell>
          <cell r="G13" t="str">
            <v>Int16</v>
          </cell>
          <cell r="H13" t="str">
            <v>0~600</v>
          </cell>
          <cell r="I13" t="str">
            <v>/</v>
          </cell>
          <cell r="J13">
            <v>1</v>
          </cell>
          <cell r="K13" t="str">
            <v>s</v>
          </cell>
          <cell r="L13" t="str">
            <v>Keep the default value if not aware of the function of this parameter</v>
          </cell>
        </row>
        <row r="14">
          <cell r="A14">
            <v>9</v>
          </cell>
          <cell r="B14">
            <v>53628</v>
          </cell>
          <cell r="C14" t="str">
            <v>2 Bytes</v>
          </cell>
          <cell r="D14" t="str">
            <v>RW</v>
          </cell>
          <cell r="E14" t="str">
            <v>Off-grid AC voltage regulation</v>
          </cell>
          <cell r="F14" t="str">
            <v>离网交流电压调整</v>
          </cell>
          <cell r="G14" t="str">
            <v>Int16</v>
          </cell>
          <cell r="H14" t="str">
            <v>-0.10~0.10</v>
          </cell>
          <cell r="I14" t="str">
            <v>/</v>
          </cell>
          <cell r="J14">
            <v>0.01</v>
          </cell>
          <cell r="K14" t="str">
            <v>/</v>
          </cell>
          <cell r="L14" t="str">
            <v>Available only in off-gird mode(53600)</v>
          </cell>
        </row>
        <row r="15">
          <cell r="A15">
            <v>9</v>
          </cell>
          <cell r="B15" t="str">
            <v>53629~53630</v>
          </cell>
          <cell r="C15" t="str">
            <v>/</v>
          </cell>
          <cell r="D15" t="str">
            <v>/</v>
          </cell>
          <cell r="E15" t="str">
            <v>/</v>
          </cell>
          <cell r="F15" t="str">
            <v>/</v>
          </cell>
          <cell r="G15" t="str">
            <v>/</v>
          </cell>
          <cell r="H15" t="str">
            <v>/</v>
          </cell>
          <cell r="I15" t="str">
            <v>/</v>
          </cell>
          <cell r="J15" t="str">
            <v>/</v>
          </cell>
          <cell r="K15" t="str">
            <v>/</v>
          </cell>
          <cell r="L15" t="str">
            <v>/</v>
          </cell>
        </row>
        <row r="16">
          <cell r="A16">
            <v>10</v>
          </cell>
          <cell r="B16">
            <v>53631</v>
          </cell>
          <cell r="C16" t="str">
            <v>2 Bytes</v>
          </cell>
          <cell r="D16" t="str">
            <v>R/W</v>
          </cell>
          <cell r="E16" t="str">
            <v>FVRT Limit function</v>
          </cell>
          <cell r="F16" t="str">
            <v>频率/电压穿越限流使能</v>
          </cell>
          <cell r="G16" t="str">
            <v>Int16</v>
          </cell>
          <cell r="H16" t="str">
            <v>0: disabled, 1: enabled</v>
          </cell>
          <cell r="I16" t="str">
            <v>/</v>
          </cell>
          <cell r="J16" t="str">
            <v>/</v>
          </cell>
          <cell r="K16" t="str">
            <v>/</v>
          </cell>
          <cell r="L16" t="str">
            <v>follow the FVRT table given by HECO or CPUC or other local utility authority codes, Keep the default value if not aware of this parameter</v>
          </cell>
        </row>
        <row r="17">
          <cell r="A17">
            <v>11</v>
          </cell>
          <cell r="B17">
            <v>53632</v>
          </cell>
          <cell r="C17" t="str">
            <v>2 Bytes</v>
          </cell>
          <cell r="D17" t="str">
            <v>RW</v>
          </cell>
          <cell r="E17" t="str">
            <v>FVRT function</v>
          </cell>
          <cell r="F17" t="str">
            <v>频率/电压穿越功能使能</v>
          </cell>
          <cell r="G17" t="str">
            <v>Int16</v>
          </cell>
          <cell r="H17" t="str">
            <v>0:  disabled, 1:  enabled</v>
          </cell>
          <cell r="I17" t="str">
            <v>/</v>
          </cell>
          <cell r="J17" t="str">
            <v>/</v>
          </cell>
          <cell r="K17" t="str">
            <v>/</v>
          </cell>
          <cell r="L17" t="str">
            <v>follow the FVRT table given by HECO or CPUC or other local utility authority codes, Keep the default value if not aware of this parameter</v>
          </cell>
        </row>
        <row r="18">
          <cell r="A18">
            <v>12</v>
          </cell>
          <cell r="B18">
            <v>53633</v>
          </cell>
          <cell r="C18" t="str">
            <v>2 Bytes</v>
          </cell>
          <cell r="D18" t="str">
            <v>RW</v>
          </cell>
          <cell r="E18" t="str">
            <v>Islanding detection</v>
          </cell>
          <cell r="F18" t="str">
            <v>孤岛检测使能</v>
          </cell>
          <cell r="G18" t="str">
            <v>Int16</v>
          </cell>
          <cell r="H18" t="str">
            <v>0:  disabled, 1:  enabled</v>
          </cell>
          <cell r="I18" t="str">
            <v>/</v>
          </cell>
          <cell r="J18" t="str">
            <v>/</v>
          </cell>
          <cell r="K18" t="str">
            <v>/</v>
          </cell>
          <cell r="L18" t="str">
            <v>Keep the default value if not aware of the function of this parameter</v>
          </cell>
        </row>
        <row r="19">
          <cell r="A19">
            <v>13</v>
          </cell>
          <cell r="B19">
            <v>53634</v>
          </cell>
          <cell r="C19" t="str">
            <v>2 Bytes</v>
          </cell>
          <cell r="D19" t="str">
            <v>RW</v>
          </cell>
          <cell r="E19" t="str">
            <v>Ground fault detection</v>
          </cell>
          <cell r="F19" t="str">
            <v>接地故障检测使能</v>
          </cell>
          <cell r="G19" t="str">
            <v>Int16</v>
          </cell>
          <cell r="H19" t="str">
            <v>0:  disabled, 1:  enabled</v>
          </cell>
          <cell r="I19" t="str">
            <v>/</v>
          </cell>
          <cell r="J19" t="str">
            <v>/</v>
          </cell>
          <cell r="K19" t="str">
            <v>/</v>
          </cell>
          <cell r="L19" t="str">
            <v>Keep the default value if not aware of the function of this parameter</v>
          </cell>
        </row>
        <row r="20">
          <cell r="A20">
            <v>14</v>
          </cell>
          <cell r="B20">
            <v>53635</v>
          </cell>
          <cell r="C20" t="str">
            <v>2 Bytes</v>
          </cell>
          <cell r="D20" t="str">
            <v>RW</v>
          </cell>
          <cell r="E20" t="str">
            <v>Off-grid starting mode</v>
          </cell>
          <cell r="F20" t="str">
            <v>离网电压启动模式：0-阶跃，1-斜率</v>
          </cell>
          <cell r="G20" t="str">
            <v>Int16</v>
          </cell>
          <cell r="H20" t="str">
            <v>0:  step, 1:  ramp(soft-start)</v>
          </cell>
          <cell r="I20" t="str">
            <v>/</v>
          </cell>
          <cell r="J20" t="str">
            <v>/</v>
          </cell>
          <cell r="K20" t="str">
            <v>/</v>
          </cell>
          <cell r="L20" t="str">
            <v>Keep the default value if not aware of the function of this parameter</v>
          </cell>
        </row>
        <row r="21">
          <cell r="A21">
            <v>15</v>
          </cell>
          <cell r="B21">
            <v>53636</v>
          </cell>
          <cell r="C21" t="str">
            <v>2 Bytes</v>
          </cell>
          <cell r="D21" t="str">
            <v>RW</v>
          </cell>
          <cell r="E21" t="str">
            <v>Active power control mode mode</v>
          </cell>
          <cell r="F21" t="str">
            <v>有功功率调整模式：
0-设置有功调节，禁用1/2/3
1-电压自动调节，在电压正常范围内按0执行，电压超过一定范围自动按电压偏差量调节有功功率
2-频率自动调节(Freq/Volt)在频率正常范围内按0执行，频率超过一定范围自动按偏差量调节有功功率
3-电压频率自动调节(Volt/Watt &amp; Freq/Watt) 电压频率均正常时执行0，异常时执行Freq/Watt 优先于Volt/Watt</v>
          </cell>
          <cell r="G21" t="str">
            <v>Int16</v>
          </cell>
          <cell r="H21" t="str">
            <v>0: Constant active power control,
1: Volt/Watt control,
2: Freq/Watt control,
3: Volt/Watt &amp; Freq/Watt control</v>
          </cell>
          <cell r="I21" t="str">
            <v>/</v>
          </cell>
          <cell r="J21" t="str">
            <v>/</v>
          </cell>
          <cell r="K21" t="str">
            <v>/</v>
          </cell>
          <cell r="L21" t="str">
            <v>Volt/Watt control &amp;  Freq/Watt control means active power will be regulated by grid voltage/frequency following a curve/ramp rate given by HECO or CPUC or other local utility authority codes</v>
          </cell>
        </row>
        <row r="22">
          <cell r="A22">
            <v>15</v>
          </cell>
          <cell r="B22">
            <v>53637</v>
          </cell>
          <cell r="C22" t="str">
            <v>/</v>
          </cell>
          <cell r="D22" t="str">
            <v>/</v>
          </cell>
          <cell r="E22" t="str">
            <v>/</v>
          </cell>
          <cell r="F22" t="str">
            <v>/</v>
          </cell>
          <cell r="G22" t="str">
            <v>/</v>
          </cell>
          <cell r="H22" t="str">
            <v>/</v>
          </cell>
          <cell r="I22" t="str">
            <v>/</v>
          </cell>
          <cell r="J22" t="str">
            <v>/</v>
          </cell>
          <cell r="K22" t="str">
            <v>/</v>
          </cell>
          <cell r="L22" t="str">
            <v>/</v>
          </cell>
        </row>
        <row r="23">
          <cell r="A23">
            <v>16</v>
          </cell>
          <cell r="B23">
            <v>53638</v>
          </cell>
          <cell r="C23" t="str">
            <v>2 Bytes</v>
          </cell>
          <cell r="D23" t="str">
            <v>RW</v>
          </cell>
          <cell r="E23" t="str">
            <v>Power ramp rate</v>
          </cell>
          <cell r="F23" t="str">
            <v>功率变化率</v>
          </cell>
          <cell r="G23" t="str">
            <v>Int16</v>
          </cell>
          <cell r="H23" t="str">
            <v>0.010~2.000</v>
          </cell>
          <cell r="I23" t="str">
            <v>/</v>
          </cell>
          <cell r="J23">
            <v>1E-3</v>
          </cell>
          <cell r="K23" t="str">
            <v>rated power/s</v>
          </cell>
          <cell r="L23" t="str">
            <v>Available only when Power rising mode is set to ramp mode(53626).
If the value is 2.000, which means within 0.5 seconds the system can runs to full power output.</v>
          </cell>
        </row>
        <row r="24">
          <cell r="A24">
            <v>17</v>
          </cell>
          <cell r="B24">
            <v>53639</v>
          </cell>
          <cell r="C24" t="str">
            <v>2 Bytes</v>
          </cell>
          <cell r="D24" t="str">
            <v>RW</v>
          </cell>
          <cell r="E24" t="str">
            <v>Grid reconnection power ramp rate</v>
          </cell>
          <cell r="F24" t="str">
            <v>电网重连功率变化率</v>
          </cell>
          <cell r="G24" t="str">
            <v>Int16</v>
          </cell>
          <cell r="H24" t="str">
            <v>0.001~2.000</v>
          </cell>
          <cell r="I24" t="str">
            <v>/</v>
          </cell>
          <cell r="J24">
            <v>1E-3</v>
          </cell>
          <cell r="K24" t="str">
            <v>rated power/s</v>
          </cell>
          <cell r="L24" t="str">
            <v>Available only when Power rising mode is set to ramp mode(53626). The definination is similar to above</v>
          </cell>
        </row>
        <row r="25">
          <cell r="A25">
            <v>17</v>
          </cell>
          <cell r="B25">
            <v>53640</v>
          </cell>
          <cell r="C25" t="str">
            <v>2 Bytes</v>
          </cell>
          <cell r="D25" t="str">
            <v>RW</v>
          </cell>
          <cell r="E25">
            <v>0</v>
          </cell>
          <cell r="F25" t="str">
            <v>微网控制命令</v>
          </cell>
          <cell r="G25" t="str">
            <v>Uint16</v>
          </cell>
          <cell r="H25" t="str">
            <v>bit0-微网下垂命令：0-不下垂，1-进入下垂，默认0，仅高压切换微网逆变器有效；
bit1-微网准同期命令：0-不做准同期，1-准同期，默认0，仅高压切换微网逆变器有效；
bit2~bit15-预留;</v>
          </cell>
          <cell r="I25" t="str">
            <v>/</v>
          </cell>
          <cell r="J25">
            <v>1</v>
          </cell>
          <cell r="K25">
            <v>0</v>
          </cell>
          <cell r="L25">
            <v>0</v>
          </cell>
        </row>
        <row r="26">
          <cell r="A26">
            <v>17</v>
          </cell>
          <cell r="B26">
            <v>53641</v>
          </cell>
          <cell r="C26" t="str">
            <v>2 Bytes</v>
          </cell>
          <cell r="D26" t="str">
            <v>RW</v>
          </cell>
          <cell r="E26">
            <v>0</v>
          </cell>
          <cell r="F26" t="str">
            <v>准同期电网电压参考</v>
          </cell>
          <cell r="G26" t="str">
            <v>Uint16</v>
          </cell>
          <cell r="H26" t="str">
            <v>0~65535</v>
          </cell>
          <cell r="I26" t="str">
            <v>/</v>
          </cell>
          <cell r="J26">
            <v>1</v>
          </cell>
          <cell r="K26">
            <v>0</v>
          </cell>
          <cell r="L26">
            <v>0</v>
          </cell>
        </row>
        <row r="27">
          <cell r="A27">
            <v>17</v>
          </cell>
          <cell r="B27">
            <v>53642</v>
          </cell>
          <cell r="C27" t="str">
            <v>2 Bytes</v>
          </cell>
          <cell r="D27" t="str">
            <v>RW</v>
          </cell>
          <cell r="E27">
            <v>0</v>
          </cell>
          <cell r="F27" t="str">
            <v>准同期交流母线电压参考</v>
          </cell>
          <cell r="G27" t="str">
            <v>Uint16</v>
          </cell>
          <cell r="H27" t="str">
            <v>0~65535</v>
          </cell>
          <cell r="I27" t="str">
            <v>/</v>
          </cell>
          <cell r="J27">
            <v>1</v>
          </cell>
          <cell r="K27">
            <v>0</v>
          </cell>
          <cell r="L27">
            <v>0</v>
          </cell>
        </row>
        <row r="28">
          <cell r="A28">
            <v>17</v>
          </cell>
          <cell r="B28">
            <v>53643</v>
          </cell>
          <cell r="C28" t="str">
            <v>2 Bytes</v>
          </cell>
          <cell r="D28" t="str">
            <v>RW</v>
          </cell>
          <cell r="E28">
            <v>0</v>
          </cell>
          <cell r="F28" t="str">
            <v>准同期电网频率参考</v>
          </cell>
          <cell r="G28" t="str">
            <v>Uint16</v>
          </cell>
          <cell r="H28" t="str">
            <v>0~65535</v>
          </cell>
          <cell r="I28" t="str">
            <v>/</v>
          </cell>
          <cell r="J28">
            <v>0.01</v>
          </cell>
          <cell r="K28">
            <v>0</v>
          </cell>
          <cell r="L28">
            <v>0</v>
          </cell>
        </row>
        <row r="29">
          <cell r="A29">
            <v>17</v>
          </cell>
          <cell r="B29">
            <v>53644</v>
          </cell>
          <cell r="C29" t="str">
            <v>2 Bytes</v>
          </cell>
          <cell r="D29" t="str">
            <v>RW</v>
          </cell>
          <cell r="E29">
            <v>0</v>
          </cell>
          <cell r="F29" t="str">
            <v>准同期交流母线频率参考</v>
          </cell>
          <cell r="G29" t="str">
            <v>Uint16</v>
          </cell>
          <cell r="H29" t="str">
            <v>0~65535</v>
          </cell>
          <cell r="I29" t="str">
            <v>/</v>
          </cell>
          <cell r="J29">
            <v>0.01</v>
          </cell>
          <cell r="K29">
            <v>0</v>
          </cell>
          <cell r="L29">
            <v>0</v>
          </cell>
        </row>
        <row r="30">
          <cell r="A30">
            <v>17</v>
          </cell>
          <cell r="B30" t="str">
            <v>53645~53649</v>
          </cell>
          <cell r="C30" t="str">
            <v>/</v>
          </cell>
          <cell r="D30" t="str">
            <v>/</v>
          </cell>
          <cell r="E30" t="str">
            <v>/</v>
          </cell>
          <cell r="F30" t="str">
            <v>/</v>
          </cell>
          <cell r="G30" t="str">
            <v>/</v>
          </cell>
          <cell r="H30" t="str">
            <v>/</v>
          </cell>
          <cell r="I30" t="str">
            <v>/</v>
          </cell>
          <cell r="J30" t="str">
            <v>/</v>
          </cell>
          <cell r="K30" t="str">
            <v>/</v>
          </cell>
          <cell r="L30" t="str">
            <v>/</v>
          </cell>
        </row>
        <row r="31">
          <cell r="A31">
            <v>18</v>
          </cell>
          <cell r="B31">
            <v>53650</v>
          </cell>
          <cell r="C31" t="str">
            <v>2 Bytes</v>
          </cell>
          <cell r="D31" t="str">
            <v>RW</v>
          </cell>
          <cell r="E31" t="str">
            <v>DC String 1 DC controlling mode</v>
          </cell>
          <cell r="F31" t="str">
            <v>直流支路1直流控制模式：0-设置电流调节，1-设置功率调节</v>
          </cell>
          <cell r="G31" t="str">
            <v>Int16</v>
          </cell>
          <cell r="H31" t="str">
            <v>0:  Set current control, 1:  Set power control</v>
          </cell>
          <cell r="I31" t="str">
            <v>/</v>
          </cell>
          <cell r="J31" t="str">
            <v>/</v>
          </cell>
          <cell r="K31" t="str">
            <v>/</v>
          </cell>
          <cell r="L31" t="str">
            <v>Available only in Battery input type,
and in DC dispatching mode(53601)</v>
          </cell>
        </row>
        <row r="32">
          <cell r="A32">
            <v>19</v>
          </cell>
          <cell r="B32">
            <v>53651</v>
          </cell>
          <cell r="C32" t="str">
            <v>2 Bytes</v>
          </cell>
          <cell r="D32" t="str">
            <v>RW</v>
          </cell>
          <cell r="E32" t="str">
            <v>DC String 1 DC current set</v>
          </cell>
          <cell r="F32" t="str">
            <v>直流支路1直流电流设定</v>
          </cell>
          <cell r="G32" t="str">
            <v>Int16</v>
          </cell>
          <cell r="H32" t="str">
            <v>‐1500.0~1500.0
+:  charge, power from grid to battery
-:  discharge, power from battery to grid</v>
          </cell>
          <cell r="I32" t="str">
            <v>/</v>
          </cell>
          <cell r="J32">
            <v>0.1</v>
          </cell>
          <cell r="K32" t="str">
            <v>A</v>
          </cell>
          <cell r="L32" t="str">
            <v>Available only in Battery input type,
and in DC dispatching mode(53601)</v>
          </cell>
        </row>
        <row r="33">
          <cell r="A33">
            <v>20</v>
          </cell>
          <cell r="B33">
            <v>53652</v>
          </cell>
          <cell r="C33" t="str">
            <v>2 Bytes</v>
          </cell>
          <cell r="D33" t="str">
            <v>RW</v>
          </cell>
          <cell r="E33" t="str">
            <v>DC String 1 DC power set</v>
          </cell>
          <cell r="F33" t="str">
            <v>直流支路1直流功率设定</v>
          </cell>
          <cell r="G33" t="str">
            <v>Int16</v>
          </cell>
          <cell r="H33" t="str">
            <v>‐1000.0~1000.0
+:  charge, power from grid to battery
-:  discharge, power from battery to grid</v>
          </cell>
          <cell r="I33" t="str">
            <v>/</v>
          </cell>
          <cell r="J33">
            <v>0.1</v>
          </cell>
          <cell r="K33" t="str">
            <v>kW</v>
          </cell>
          <cell r="L33" t="str">
            <v>Available only in Battery input type,
and in DC dispatching mode(53601)</v>
          </cell>
        </row>
        <row r="34">
          <cell r="A34">
            <v>21</v>
          </cell>
          <cell r="B34">
            <v>53653</v>
          </cell>
          <cell r="C34" t="str">
            <v>2 Bytes</v>
          </cell>
          <cell r="D34" t="str">
            <v>RW</v>
          </cell>
          <cell r="E34" t="str">
            <v>DC String 1 DC lower voltage threshold (Battery models);
DC String 1 MPPT lower voltage threshold (customized PV models);</v>
          </cell>
          <cell r="F34" t="str">
            <v>直流支路1直流电压下限(电池)
直流支路1MPPT电压下限(PV)</v>
          </cell>
          <cell r="G34" t="str">
            <v>Int16</v>
          </cell>
          <cell r="H34" t="str">
            <v xml:space="preserve">30.0~800.0(PWS2, PWG2); 
500.0~850.0(PWS1, PWS1-NA); 
600.0~900.0(PWS1-H-380V); 
630.0~900.0(PWS1-H-400V); </v>
          </cell>
          <cell r="I34" t="str">
            <v>/</v>
          </cell>
          <cell r="J34">
            <v>0.1</v>
          </cell>
          <cell r="K34" t="str">
            <v>V</v>
          </cell>
          <cell r="L34" t="str">
            <v>Different PCS models have different range；
Different input types have different meanings</v>
          </cell>
        </row>
        <row r="35">
          <cell r="A35">
            <v>22</v>
          </cell>
          <cell r="B35">
            <v>53654</v>
          </cell>
          <cell r="C35" t="str">
            <v>2 Bytes</v>
          </cell>
          <cell r="D35" t="str">
            <v>RW</v>
          </cell>
          <cell r="E35" t="str">
            <v>DC String 1 PV wake up voltage(customized PV models)</v>
          </cell>
          <cell r="F35" t="str">
            <v>直流支路1光伏唤醒电压(PV)</v>
          </cell>
          <cell r="G35" t="str">
            <v>Int16</v>
          </cell>
          <cell r="H35" t="str">
            <v>30.0~900.0</v>
          </cell>
          <cell r="I35" t="str">
            <v>/</v>
          </cell>
          <cell r="J35">
            <v>0.1</v>
          </cell>
          <cell r="K35" t="str">
            <v>V</v>
          </cell>
          <cell r="L35" t="str">
            <v>Available only in PV input type</v>
          </cell>
        </row>
        <row r="36">
          <cell r="A36">
            <v>23</v>
          </cell>
          <cell r="B36">
            <v>53655</v>
          </cell>
          <cell r="C36" t="str">
            <v>2 Bytes</v>
          </cell>
          <cell r="D36" t="str">
            <v>RW</v>
          </cell>
          <cell r="E36" t="str">
            <v>DC String 1 end-of-discharge voltage (Battery models);
DC String 1 PV sleep voltage (customized PV models)</v>
          </cell>
          <cell r="F36" t="str">
            <v>直流支路1放电终止电压(电池)
直流支路1光伏休眠电压(PV)</v>
          </cell>
          <cell r="G36" t="str">
            <v>Int16</v>
          </cell>
          <cell r="H36" t="str">
            <v>30.0~900.0</v>
          </cell>
          <cell r="I36" t="str">
            <v>/</v>
          </cell>
          <cell r="J36">
            <v>0.1</v>
          </cell>
          <cell r="K36" t="str">
            <v>V</v>
          </cell>
          <cell r="L36" t="str">
            <v>Different input types have different meanings</v>
          </cell>
        </row>
        <row r="37">
          <cell r="A37">
            <v>24</v>
          </cell>
          <cell r="B37">
            <v>53656</v>
          </cell>
          <cell r="C37" t="str">
            <v>2 Bytes</v>
          </cell>
          <cell r="D37" t="str">
            <v>RW</v>
          </cell>
          <cell r="E37" t="str">
            <v>DC String 1 precharge voltage</v>
          </cell>
          <cell r="F37" t="str">
            <v>直流支路1预充电电压</v>
          </cell>
          <cell r="G37" t="str">
            <v>Int16</v>
          </cell>
          <cell r="H37" t="str">
            <v>30.0~900.0</v>
          </cell>
          <cell r="I37" t="str">
            <v>/</v>
          </cell>
          <cell r="J37">
            <v>0.1</v>
          </cell>
          <cell r="K37" t="str">
            <v>V</v>
          </cell>
          <cell r="L37" t="str">
            <v>Available only in Battery input type</v>
          </cell>
        </row>
        <row r="38">
          <cell r="A38">
            <v>25</v>
          </cell>
          <cell r="B38">
            <v>53657</v>
          </cell>
          <cell r="C38" t="str">
            <v>2 Bytes</v>
          </cell>
          <cell r="D38" t="str">
            <v>RW</v>
          </cell>
          <cell r="E38" t="str">
            <v>DC String 1 precharge to equal charge transition voltage</v>
          </cell>
          <cell r="F38" t="str">
            <v>直流支路1预充转均充电压</v>
          </cell>
          <cell r="G38" t="str">
            <v>Int16</v>
          </cell>
          <cell r="H38" t="str">
            <v>30.0~900.0</v>
          </cell>
          <cell r="I38" t="str">
            <v>/</v>
          </cell>
          <cell r="J38">
            <v>0.1</v>
          </cell>
          <cell r="K38" t="str">
            <v>V</v>
          </cell>
          <cell r="L38" t="str">
            <v>Available only in Battery input type</v>
          </cell>
        </row>
        <row r="39">
          <cell r="A39">
            <v>26</v>
          </cell>
          <cell r="B39">
            <v>53658</v>
          </cell>
          <cell r="C39" t="str">
            <v>2 Bytes</v>
          </cell>
          <cell r="D39" t="str">
            <v>RW</v>
          </cell>
          <cell r="E39" t="str">
            <v>DC String 1 precharge time</v>
          </cell>
          <cell r="F39" t="str">
            <v>直流支路1预充时间</v>
          </cell>
          <cell r="G39" t="str">
            <v>Int16</v>
          </cell>
          <cell r="H39" t="str">
            <v>0~30000</v>
          </cell>
          <cell r="I39" t="str">
            <v>/</v>
          </cell>
          <cell r="J39">
            <v>1</v>
          </cell>
          <cell r="K39" t="str">
            <v>min</v>
          </cell>
          <cell r="L39" t="str">
            <v>Available only in Battery input type</v>
          </cell>
        </row>
        <row r="40">
          <cell r="A40">
            <v>27</v>
          </cell>
          <cell r="B40">
            <v>53659</v>
          </cell>
          <cell r="C40" t="str">
            <v>2 Bytes</v>
          </cell>
          <cell r="D40" t="str">
            <v>RW</v>
          </cell>
          <cell r="E40" t="str">
            <v>DC String 1 float charge voltage (Battery models);
DC String 1 MPPT higher voltage threshold (customized PV models);
DC String 1 DC output voltage (customized DC source models);</v>
          </cell>
          <cell r="F40" t="str">
            <v>直流支路1浮充电压(电池)
直流支路1MPPT电压上限(PV)
直流支路1直流输出电压(直流源)</v>
          </cell>
          <cell r="G40" t="str">
            <v>Int16</v>
          </cell>
          <cell r="H40" t="str">
            <v xml:space="preserve">30.0~800.0(PWS2, PWG2); 
500.0~850.0(PWS1, PWS1-NA); 
600.0~900.0(PWS1-H-380V); 
630.0~900.0(PWS1-H-400V); </v>
          </cell>
          <cell r="I40" t="str">
            <v>/</v>
          </cell>
          <cell r="J40">
            <v>0.1</v>
          </cell>
          <cell r="K40" t="str">
            <v>V</v>
          </cell>
          <cell r="L40" t="str">
            <v>Different PCS models have different range；
Different input types have different meanings</v>
          </cell>
        </row>
        <row r="41">
          <cell r="A41">
            <v>28</v>
          </cell>
          <cell r="B41">
            <v>53660</v>
          </cell>
          <cell r="C41" t="str">
            <v>2 Bytes</v>
          </cell>
          <cell r="D41" t="str">
            <v>RW</v>
          </cell>
          <cell r="E41" t="str">
            <v>DC String 1 equal charge voltage (Battery models);
DC String 1 PV maximun voltage (customized PV models);
DC String 1 DC maximun output voltage (customized DC source models);</v>
          </cell>
          <cell r="F41" t="str">
            <v>直流支路1均充电压(电池)
直流支路1光伏最大电压(PV)
直流支路1直流电压上限(直流源)</v>
          </cell>
          <cell r="G41" t="str">
            <v>Int16</v>
          </cell>
          <cell r="H41" t="str">
            <v xml:space="preserve">30.0~800.0(PWS2, PWG2); 
500.0~850.0(PWS1, PWS1-NA); 
600.0~900.0(PWS1-H-380V); 
630.0~900.0(PWS1-H-400V); </v>
          </cell>
          <cell r="I41" t="str">
            <v>/</v>
          </cell>
          <cell r="J41">
            <v>0.1</v>
          </cell>
          <cell r="K41" t="str">
            <v>V</v>
          </cell>
          <cell r="L41" t="str">
            <v>Different PCS models have different range；
Different input types have different meanings</v>
          </cell>
        </row>
        <row r="42">
          <cell r="A42">
            <v>29</v>
          </cell>
          <cell r="B42">
            <v>53661</v>
          </cell>
          <cell r="C42" t="str">
            <v>2 Bytes</v>
          </cell>
          <cell r="D42" t="str">
            <v>RW</v>
          </cell>
          <cell r="E42" t="str">
            <v>DC String 1 equal charge to float charge transition current</v>
          </cell>
          <cell r="F42" t="str">
            <v>直流支路1均充转浮充电流</v>
          </cell>
          <cell r="G42" t="str">
            <v>Int16</v>
          </cell>
          <cell r="H42" t="str">
            <v>0.0~250.0</v>
          </cell>
          <cell r="I42" t="str">
            <v>/</v>
          </cell>
          <cell r="J42">
            <v>0.1</v>
          </cell>
          <cell r="K42" t="str">
            <v>A</v>
          </cell>
          <cell r="L42" t="str">
            <v>Available only in Battery input type</v>
          </cell>
        </row>
        <row r="43">
          <cell r="A43">
            <v>30</v>
          </cell>
          <cell r="B43">
            <v>53662</v>
          </cell>
          <cell r="C43" t="str">
            <v>2 Bytes</v>
          </cell>
          <cell r="D43" t="str">
            <v>RW</v>
          </cell>
          <cell r="E43" t="str">
            <v>DC String 1 end-of-charge current</v>
          </cell>
          <cell r="F43" t="str">
            <v>直流支路1充电截止电流</v>
          </cell>
          <cell r="G43" t="str">
            <v>Int16</v>
          </cell>
          <cell r="H43" t="str">
            <v>0.0~250.0</v>
          </cell>
          <cell r="I43" t="str">
            <v>/</v>
          </cell>
          <cell r="J43">
            <v>0.1</v>
          </cell>
          <cell r="K43" t="str">
            <v>A</v>
          </cell>
          <cell r="L43" t="str">
            <v>Available only in Battery input type</v>
          </cell>
        </row>
        <row r="44">
          <cell r="A44">
            <v>31</v>
          </cell>
          <cell r="B44">
            <v>53663</v>
          </cell>
          <cell r="C44" t="str">
            <v>2 Bytes</v>
          </cell>
          <cell r="D44" t="str">
            <v>RW</v>
          </cell>
          <cell r="E44" t="str">
            <v>DC String 1 maximum charging current(Battery models);
DC String 1 DC Source maximun charging current (customized DC source models);</v>
          </cell>
          <cell r="F44" t="str">
            <v>直流支路1最大充电电流(电池)
直流支路1直流源最大充电电流(直流源)</v>
          </cell>
          <cell r="G44" t="str">
            <v>Int16</v>
          </cell>
          <cell r="H44" t="str">
            <v>0.0~1500.0</v>
          </cell>
          <cell r="I44" t="str">
            <v>/</v>
          </cell>
          <cell r="J44">
            <v>0.1</v>
          </cell>
          <cell r="K44" t="str">
            <v>A</v>
          </cell>
          <cell r="L44" t="str">
            <v>Different input types have different meanings</v>
          </cell>
        </row>
        <row r="45">
          <cell r="A45">
            <v>32</v>
          </cell>
          <cell r="B45">
            <v>53664</v>
          </cell>
          <cell r="C45" t="str">
            <v>2 Bytes</v>
          </cell>
          <cell r="D45" t="str">
            <v>RW</v>
          </cell>
          <cell r="E45" t="str">
            <v>DC String 1 maximum discharging current(Battery models);
DC String 1 PV maximun current (customized PV models);
DC String 1 DC Source maximun discharging current (customized DC source models);</v>
          </cell>
          <cell r="F45" t="str">
            <v>直流支路1最大放电电流(电池)
直流支路1光伏最大电流(PV)
直流支路1直流源最大放电电流(直流源)</v>
          </cell>
          <cell r="G45" t="str">
            <v>Int16</v>
          </cell>
          <cell r="H45" t="str">
            <v>0.0~1500.0</v>
          </cell>
          <cell r="I45" t="str">
            <v>/</v>
          </cell>
          <cell r="J45">
            <v>0.1</v>
          </cell>
          <cell r="K45" t="str">
            <v>A</v>
          </cell>
          <cell r="L45" t="str">
            <v>Different input types have different meanings</v>
          </cell>
        </row>
        <row r="46">
          <cell r="A46">
            <v>33</v>
          </cell>
          <cell r="B46">
            <v>53665</v>
          </cell>
          <cell r="C46" t="str">
            <v>2 Bytes</v>
          </cell>
          <cell r="D46" t="str">
            <v>RW</v>
          </cell>
          <cell r="E46" t="str">
            <v>DC String 1 maximum precharging current</v>
          </cell>
          <cell r="F46" t="str">
            <v>直流支路1最大预充电流</v>
          </cell>
          <cell r="G46" t="str">
            <v>Int16</v>
          </cell>
          <cell r="H46" t="str">
            <v>0.0~1500.0</v>
          </cell>
          <cell r="I46" t="str">
            <v>/</v>
          </cell>
          <cell r="J46">
            <v>0.1</v>
          </cell>
          <cell r="K46" t="str">
            <v>A</v>
          </cell>
          <cell r="L46" t="str">
            <v>Available only in Battery input type</v>
          </cell>
        </row>
        <row r="47">
          <cell r="A47">
            <v>33</v>
          </cell>
          <cell r="B47" t="str">
            <v>53666~53669</v>
          </cell>
          <cell r="C47" t="str">
            <v>/</v>
          </cell>
          <cell r="D47" t="str">
            <v>/</v>
          </cell>
          <cell r="E47" t="str">
            <v>/</v>
          </cell>
          <cell r="F47" t="str">
            <v>/</v>
          </cell>
          <cell r="G47" t="str">
            <v>/</v>
          </cell>
          <cell r="H47" t="str">
            <v>/</v>
          </cell>
          <cell r="I47" t="str">
            <v>/</v>
          </cell>
          <cell r="J47" t="str">
            <v>/</v>
          </cell>
          <cell r="K47" t="str">
            <v>/</v>
          </cell>
          <cell r="L47" t="str">
            <v>/</v>
          </cell>
        </row>
        <row r="48">
          <cell r="A48">
            <v>34</v>
          </cell>
          <cell r="B48">
            <v>53670</v>
          </cell>
          <cell r="C48" t="str">
            <v>2 Bytes</v>
          </cell>
          <cell r="D48" t="str">
            <v>RW</v>
          </cell>
          <cell r="E48" t="str">
            <v>Over voltage stage I protection voltage ratio</v>
          </cell>
          <cell r="F48" t="str">
            <v>过压保护I段电压(比率)</v>
          </cell>
          <cell r="G48" t="str">
            <v>Int16</v>
          </cell>
          <cell r="H48" t="str">
            <v>1.05~1.25</v>
          </cell>
          <cell r="I48" t="str">
            <v>/</v>
          </cell>
          <cell r="J48">
            <v>0.01</v>
          </cell>
          <cell r="K48" t="str">
            <v>/</v>
          </cell>
          <cell r="L48" t="str">
            <v>Keep the default value if not aware of the function of this parameter</v>
          </cell>
        </row>
        <row r="49">
          <cell r="A49">
            <v>35</v>
          </cell>
          <cell r="B49">
            <v>53671</v>
          </cell>
          <cell r="C49" t="str">
            <v>2 Bytes</v>
          </cell>
          <cell r="D49" t="str">
            <v>RW</v>
          </cell>
          <cell r="E49" t="str">
            <v>Over voltage stage I protection time</v>
          </cell>
          <cell r="F49" t="str">
            <v>过压保护I段保护时间</v>
          </cell>
          <cell r="G49" t="str">
            <v>Int16</v>
          </cell>
          <cell r="H49" t="str">
            <v>0.00~13.00</v>
          </cell>
          <cell r="I49" t="str">
            <v>/</v>
          </cell>
          <cell r="J49">
            <v>0.01</v>
          </cell>
          <cell r="K49" t="str">
            <v>s</v>
          </cell>
          <cell r="L49" t="str">
            <v>Keep the default value if not aware of the function of this parameter</v>
          </cell>
        </row>
        <row r="50">
          <cell r="A50">
            <v>36</v>
          </cell>
          <cell r="B50">
            <v>53672</v>
          </cell>
          <cell r="C50" t="str">
            <v>2 Bytes</v>
          </cell>
          <cell r="D50" t="str">
            <v>RW</v>
          </cell>
          <cell r="E50" t="str">
            <v>Over voltage stage II protection voltage ratio</v>
          </cell>
          <cell r="F50" t="str">
            <v>过压保护II段电压(比率)</v>
          </cell>
          <cell r="G50" t="str">
            <v>Int16</v>
          </cell>
          <cell r="H50" t="str">
            <v>1.05~1.25</v>
          </cell>
          <cell r="I50" t="str">
            <v>/</v>
          </cell>
          <cell r="J50">
            <v>0.01</v>
          </cell>
          <cell r="K50" t="str">
            <v>/</v>
          </cell>
          <cell r="L50" t="str">
            <v>Keep the default value if not aware of the function of this parameter</v>
          </cell>
        </row>
        <row r="51">
          <cell r="A51">
            <v>37</v>
          </cell>
          <cell r="B51">
            <v>53673</v>
          </cell>
          <cell r="C51" t="str">
            <v>2 Bytes</v>
          </cell>
          <cell r="D51" t="str">
            <v>RW</v>
          </cell>
          <cell r="E51" t="str">
            <v>Over voltage stage II protection time</v>
          </cell>
          <cell r="F51" t="str">
            <v>过压保护II段保护时间</v>
          </cell>
          <cell r="G51" t="str">
            <v>Int16</v>
          </cell>
          <cell r="H51" t="str">
            <v>0.00~1.00</v>
          </cell>
          <cell r="I51" t="str">
            <v>/</v>
          </cell>
          <cell r="J51">
            <v>0.01</v>
          </cell>
          <cell r="K51" t="str">
            <v>s</v>
          </cell>
          <cell r="L51" t="str">
            <v>Keep the default value if not aware of the function of this parameter</v>
          </cell>
        </row>
        <row r="52">
          <cell r="A52">
            <v>38</v>
          </cell>
          <cell r="B52">
            <v>53674</v>
          </cell>
          <cell r="C52" t="str">
            <v>2 Bytes</v>
          </cell>
          <cell r="D52" t="str">
            <v>RW</v>
          </cell>
          <cell r="E52" t="str">
            <v>Under voltage stage I protection voltage ratio</v>
          </cell>
          <cell r="F52" t="str">
            <v>欠压保护I段电压(比率)</v>
          </cell>
          <cell r="G52" t="str">
            <v>Int16</v>
          </cell>
          <cell r="H52" t="str">
            <v>0.45~0.95</v>
          </cell>
          <cell r="I52" t="str">
            <v>/</v>
          </cell>
          <cell r="J52">
            <v>0.01</v>
          </cell>
          <cell r="K52" t="str">
            <v>/</v>
          </cell>
          <cell r="L52" t="str">
            <v>Keep the default value if not aware of the function of this parameter</v>
          </cell>
        </row>
        <row r="53">
          <cell r="A53">
            <v>39</v>
          </cell>
          <cell r="B53">
            <v>53675</v>
          </cell>
          <cell r="C53" t="str">
            <v>2 Bytes</v>
          </cell>
          <cell r="D53" t="str">
            <v>RW</v>
          </cell>
          <cell r="E53" t="str">
            <v>Under voltage stage I protection time</v>
          </cell>
          <cell r="F53" t="str">
            <v>欠压保护I段保护时间</v>
          </cell>
          <cell r="G53" t="str">
            <v>Int16</v>
          </cell>
          <cell r="H53" t="str">
            <v>0.00~21.00</v>
          </cell>
          <cell r="I53" t="str">
            <v>/</v>
          </cell>
          <cell r="J53">
            <v>0.01</v>
          </cell>
          <cell r="K53" t="str">
            <v>s</v>
          </cell>
          <cell r="L53" t="str">
            <v>Keep the default value if not aware of the function of this parameter</v>
          </cell>
        </row>
        <row r="54">
          <cell r="A54">
            <v>40</v>
          </cell>
          <cell r="B54">
            <v>53676</v>
          </cell>
          <cell r="C54" t="str">
            <v>2 Bytes</v>
          </cell>
          <cell r="D54" t="str">
            <v>RW</v>
          </cell>
          <cell r="E54" t="str">
            <v>Under voltage stage II protection voltage ratio</v>
          </cell>
          <cell r="F54" t="str">
            <v>欠压保护II段电压(比率)</v>
          </cell>
          <cell r="G54" t="str">
            <v>Int16</v>
          </cell>
          <cell r="H54" t="str">
            <v>0.45~0.95</v>
          </cell>
          <cell r="I54" t="str">
            <v>/</v>
          </cell>
          <cell r="J54">
            <v>0.01</v>
          </cell>
          <cell r="K54" t="str">
            <v>/</v>
          </cell>
          <cell r="L54" t="str">
            <v>Keep the default value if not aware of the function of this parameter</v>
          </cell>
        </row>
        <row r="55">
          <cell r="A55">
            <v>41</v>
          </cell>
          <cell r="B55">
            <v>53677</v>
          </cell>
          <cell r="C55" t="str">
            <v>2 Bytes</v>
          </cell>
          <cell r="D55" t="str">
            <v>RW</v>
          </cell>
          <cell r="E55" t="str">
            <v>Under voltage stage II protection time</v>
          </cell>
          <cell r="F55" t="str">
            <v>欠压保护II段保护时间</v>
          </cell>
          <cell r="G55" t="str">
            <v>Int16</v>
          </cell>
          <cell r="H55" t="str">
            <v>0.00~11.00</v>
          </cell>
          <cell r="I55" t="str">
            <v>/</v>
          </cell>
          <cell r="J55">
            <v>0.01</v>
          </cell>
          <cell r="K55" t="str">
            <v>s</v>
          </cell>
          <cell r="L55" t="str">
            <v>Keep the default value if not aware of the function of this parameter</v>
          </cell>
        </row>
        <row r="56">
          <cell r="A56">
            <v>42</v>
          </cell>
          <cell r="B56">
            <v>53678</v>
          </cell>
          <cell r="C56" t="str">
            <v>2 Bytes</v>
          </cell>
          <cell r="D56" t="str">
            <v>RW</v>
          </cell>
          <cell r="E56" t="str">
            <v>Under voltage stage III protection voltage ratio</v>
          </cell>
          <cell r="F56" t="str">
            <v>欠压保护III段电压(比率)</v>
          </cell>
          <cell r="G56" t="str">
            <v>Int16</v>
          </cell>
          <cell r="H56" t="str">
            <v>0.45~0.95</v>
          </cell>
          <cell r="I56" t="str">
            <v>/</v>
          </cell>
          <cell r="J56">
            <v>0.01</v>
          </cell>
          <cell r="K56" t="str">
            <v>/</v>
          </cell>
          <cell r="L56" t="str">
            <v>Keep the default value if not aware of the function of this parameter</v>
          </cell>
        </row>
        <row r="57">
          <cell r="A57">
            <v>43</v>
          </cell>
          <cell r="B57">
            <v>53679</v>
          </cell>
          <cell r="C57" t="str">
            <v>2 Bytes</v>
          </cell>
          <cell r="D57" t="str">
            <v>RW</v>
          </cell>
          <cell r="E57" t="str">
            <v>Under voltage stage III protection time</v>
          </cell>
          <cell r="F57" t="str">
            <v>欠压保护III段保护时间</v>
          </cell>
          <cell r="G57" t="str">
            <v>Int16</v>
          </cell>
          <cell r="H57" t="str">
            <v>0.00~1.00</v>
          </cell>
          <cell r="I57" t="str">
            <v>/</v>
          </cell>
          <cell r="J57">
            <v>0.01</v>
          </cell>
          <cell r="K57" t="str">
            <v>s</v>
          </cell>
          <cell r="L57" t="str">
            <v>Keep the default value if not aware of the function of this parameter</v>
          </cell>
        </row>
        <row r="58">
          <cell r="A58">
            <v>43</v>
          </cell>
          <cell r="B58">
            <v>53680</v>
          </cell>
          <cell r="C58" t="str">
            <v>2 Bytes</v>
          </cell>
          <cell r="D58" t="str">
            <v>RW</v>
          </cell>
          <cell r="E58" t="str">
            <v>DC String 2 DC controlling mode</v>
          </cell>
          <cell r="F58" t="str">
            <v>直流支路2直流控制模式：0-设置电流调节，1-设置功率调节</v>
          </cell>
          <cell r="G58" t="str">
            <v>Int16</v>
          </cell>
          <cell r="H58" t="str">
            <v>0:  Set current control, 1:  Set power control</v>
          </cell>
          <cell r="I58" t="str">
            <v>/</v>
          </cell>
          <cell r="J58" t="str">
            <v>/</v>
          </cell>
          <cell r="K58" t="str">
            <v>/</v>
          </cell>
          <cell r="L58" t="str">
            <v>Available only in Battery input type,
and in DC dispatching mode</v>
          </cell>
        </row>
        <row r="59">
          <cell r="A59">
            <v>43</v>
          </cell>
          <cell r="B59">
            <v>53681</v>
          </cell>
          <cell r="C59" t="str">
            <v>2 Bytes</v>
          </cell>
          <cell r="D59" t="str">
            <v>RW</v>
          </cell>
          <cell r="E59" t="str">
            <v>DC String 2 DC current set</v>
          </cell>
          <cell r="F59" t="str">
            <v>直流支路2直流电流设定</v>
          </cell>
          <cell r="G59" t="str">
            <v>Int16</v>
          </cell>
          <cell r="H59" t="str">
            <v>‐1500.0~1500.0
+:  charge, power from grid to battery
-:  discharge, power from battery to grid</v>
          </cell>
          <cell r="I59" t="str">
            <v>/</v>
          </cell>
          <cell r="J59">
            <v>0.1</v>
          </cell>
          <cell r="K59" t="str">
            <v>A</v>
          </cell>
          <cell r="L59" t="str">
            <v>Available only in Battery input type,
and in DC dispatching mode</v>
          </cell>
        </row>
        <row r="60">
          <cell r="A60">
            <v>43</v>
          </cell>
          <cell r="B60">
            <v>53682</v>
          </cell>
          <cell r="C60" t="str">
            <v>2 Bytes</v>
          </cell>
          <cell r="D60" t="str">
            <v>RW</v>
          </cell>
          <cell r="E60" t="str">
            <v>DC String 2 DC power set</v>
          </cell>
          <cell r="F60" t="str">
            <v>直流支路2直流功率设定</v>
          </cell>
          <cell r="G60" t="str">
            <v>Int16</v>
          </cell>
          <cell r="H60" t="str">
            <v>‐1000.0~1000.0
+:  charge, power from grid to battery
-:  discharge, power from battery to grid</v>
          </cell>
          <cell r="I60" t="str">
            <v>/</v>
          </cell>
          <cell r="J60">
            <v>0.1</v>
          </cell>
          <cell r="K60" t="str">
            <v>kW</v>
          </cell>
          <cell r="L60" t="str">
            <v>Available only in Battery input type,
and in DC dispatching mode</v>
          </cell>
        </row>
        <row r="61">
          <cell r="A61">
            <v>43</v>
          </cell>
          <cell r="B61">
            <v>53683</v>
          </cell>
          <cell r="C61" t="str">
            <v>2 Bytes</v>
          </cell>
          <cell r="D61" t="str">
            <v>RW</v>
          </cell>
          <cell r="E61" t="str">
            <v>DC String 2 DC lower voltage threshold (Battery models);
DC String 2 MPPT lower voltage threshold (customized PV models);</v>
          </cell>
          <cell r="F61" t="str">
            <v>直流支路2直流电压下限(电池)
直流支路2MPPT电压下限(PV)</v>
          </cell>
          <cell r="G61" t="str">
            <v>Int16</v>
          </cell>
          <cell r="H61" t="str">
            <v xml:space="preserve">30.0~800.0(PWS2, PWG2); 
500.0~850.0(PWS1, PWS1-NA); 
600.0~900.0(PWS1-H-380V); 
630.0~900.0(PWS1-H-400V); </v>
          </cell>
          <cell r="I61" t="str">
            <v>/</v>
          </cell>
          <cell r="J61">
            <v>0.1</v>
          </cell>
          <cell r="K61" t="str">
            <v>V</v>
          </cell>
          <cell r="L61" t="str">
            <v>Different PCS models have different range；
Different input types have different meanings</v>
          </cell>
        </row>
        <row r="62">
          <cell r="A62">
            <v>43</v>
          </cell>
          <cell r="B62">
            <v>53684</v>
          </cell>
          <cell r="C62" t="str">
            <v>2 Bytes</v>
          </cell>
          <cell r="D62" t="str">
            <v>RW</v>
          </cell>
          <cell r="E62" t="str">
            <v>DC String 2 PV wake up voltage(customized PV models)</v>
          </cell>
          <cell r="F62" t="str">
            <v>直流支路2光伏唤醒电压(PV)</v>
          </cell>
          <cell r="G62" t="str">
            <v>Int16</v>
          </cell>
          <cell r="H62" t="str">
            <v>30.0~900.0</v>
          </cell>
          <cell r="I62" t="str">
            <v>/</v>
          </cell>
          <cell r="J62">
            <v>0.1</v>
          </cell>
          <cell r="K62" t="str">
            <v>V</v>
          </cell>
          <cell r="L62" t="str">
            <v>Available only in PV input type</v>
          </cell>
        </row>
        <row r="63">
          <cell r="A63">
            <v>43</v>
          </cell>
          <cell r="B63">
            <v>53685</v>
          </cell>
          <cell r="C63" t="str">
            <v>2 Bytes</v>
          </cell>
          <cell r="D63" t="str">
            <v>RW</v>
          </cell>
          <cell r="E63" t="str">
            <v>DC String 2 end-of-discharge voltage (Battery models);
DC String 2 PV sleep voltage (customized PV models)</v>
          </cell>
          <cell r="F63" t="str">
            <v>直流支路2放电终止电压(电池)
直流支路2光伏休眠电压(PV)</v>
          </cell>
          <cell r="G63" t="str">
            <v>Int16</v>
          </cell>
          <cell r="H63" t="str">
            <v>30.0~900.0</v>
          </cell>
          <cell r="I63" t="str">
            <v>/</v>
          </cell>
          <cell r="J63">
            <v>0.1</v>
          </cell>
          <cell r="K63" t="str">
            <v>V</v>
          </cell>
          <cell r="L63" t="str">
            <v>Different input types have different meanings</v>
          </cell>
        </row>
        <row r="64">
          <cell r="A64">
            <v>43</v>
          </cell>
          <cell r="B64">
            <v>53686</v>
          </cell>
          <cell r="C64" t="str">
            <v>2 Bytes</v>
          </cell>
          <cell r="D64" t="str">
            <v>RW</v>
          </cell>
          <cell r="E64" t="str">
            <v>DC String 2 precharge voltage</v>
          </cell>
          <cell r="F64" t="str">
            <v>直流支路2预充电电压</v>
          </cell>
          <cell r="G64" t="str">
            <v>Int16</v>
          </cell>
          <cell r="H64" t="str">
            <v>30.0~900.0</v>
          </cell>
          <cell r="I64" t="str">
            <v>/</v>
          </cell>
          <cell r="J64">
            <v>0.1</v>
          </cell>
          <cell r="K64" t="str">
            <v>V</v>
          </cell>
          <cell r="L64" t="str">
            <v>Available only in Battery input type</v>
          </cell>
        </row>
        <row r="65">
          <cell r="A65">
            <v>43</v>
          </cell>
          <cell r="B65">
            <v>53687</v>
          </cell>
          <cell r="C65" t="str">
            <v>2 Bytes</v>
          </cell>
          <cell r="D65" t="str">
            <v>RW</v>
          </cell>
          <cell r="E65" t="str">
            <v>DC String 2 precharge to equal charge transition voltage</v>
          </cell>
          <cell r="F65" t="str">
            <v>直流支路2预充转均充电压</v>
          </cell>
          <cell r="G65" t="str">
            <v>Int16</v>
          </cell>
          <cell r="H65" t="str">
            <v>30.0~900.0</v>
          </cell>
          <cell r="I65" t="str">
            <v>/</v>
          </cell>
          <cell r="J65">
            <v>0.1</v>
          </cell>
          <cell r="K65" t="str">
            <v>V</v>
          </cell>
          <cell r="L65" t="str">
            <v>Available only in Battery input type</v>
          </cell>
        </row>
        <row r="66">
          <cell r="A66">
            <v>43</v>
          </cell>
          <cell r="B66">
            <v>53688</v>
          </cell>
          <cell r="C66" t="str">
            <v>2 Bytes</v>
          </cell>
          <cell r="D66" t="str">
            <v>RW</v>
          </cell>
          <cell r="E66" t="str">
            <v>DC String 2 precharge time</v>
          </cell>
          <cell r="F66" t="str">
            <v>直流支路2预充时间</v>
          </cell>
          <cell r="G66" t="str">
            <v>Int16</v>
          </cell>
          <cell r="H66" t="str">
            <v>0~30000</v>
          </cell>
          <cell r="I66" t="str">
            <v>/</v>
          </cell>
          <cell r="J66">
            <v>1</v>
          </cell>
          <cell r="K66" t="str">
            <v>min</v>
          </cell>
          <cell r="L66" t="str">
            <v>Available only in Battery input type</v>
          </cell>
        </row>
        <row r="67">
          <cell r="A67">
            <v>43</v>
          </cell>
          <cell r="B67">
            <v>53689</v>
          </cell>
          <cell r="C67" t="str">
            <v>2 Bytes</v>
          </cell>
          <cell r="D67" t="str">
            <v>RW</v>
          </cell>
          <cell r="E67" t="str">
            <v>DC String 2 float charge voltage (Battery models);
DC String 2 MPPT higher voltage threshold (customized PV models);
DC String 2 DC output voltage (customized DC source models);</v>
          </cell>
          <cell r="F67" t="str">
            <v>直流支路2浮充电压(电池)
直流支路2MPPT电压上限(PV)
直流支路2直流输出电压(直流源)</v>
          </cell>
          <cell r="G67" t="str">
            <v>Int16</v>
          </cell>
          <cell r="H67" t="str">
            <v xml:space="preserve">30.0~800.0(PWS2, PWG2); 
500.0~850.0(PWS1, PWS1-NA); 
600.0~900.0(PWS1-H-380V); 
630.0~900.0(PWS1-H-400V); </v>
          </cell>
          <cell r="I67" t="str">
            <v>/</v>
          </cell>
          <cell r="J67">
            <v>0.1</v>
          </cell>
          <cell r="K67" t="str">
            <v>V</v>
          </cell>
          <cell r="L67" t="str">
            <v>Different PCS models have different range；
Different input types have different meanings</v>
          </cell>
        </row>
        <row r="68">
          <cell r="A68">
            <v>43</v>
          </cell>
          <cell r="B68">
            <v>53690</v>
          </cell>
          <cell r="C68" t="str">
            <v>2 Bytes</v>
          </cell>
          <cell r="D68" t="str">
            <v>RW</v>
          </cell>
          <cell r="E68" t="str">
            <v>DC String 2 equal charge voltage (Battery models);
DC String 2 PV maximun voltage (customized PV models);
DC String 2 DC maximun output voltage (customized DC source models);</v>
          </cell>
          <cell r="F68" t="str">
            <v>直流支路2均充电压(电池)
直流支路2光伏最大电压(PV)
直流支路2直流电压上限(直流源)</v>
          </cell>
          <cell r="G68" t="str">
            <v>Int16</v>
          </cell>
          <cell r="H68" t="str">
            <v xml:space="preserve">30.0~800.0(PWS2, PWG2); 
500.0~850.0(PWS1, PWS1-NA); 
600.0~900.0(PWS1-H-380V); 
630.0~900.0(PWS1-H-400V); </v>
          </cell>
          <cell r="I68" t="str">
            <v>/</v>
          </cell>
          <cell r="J68">
            <v>0.1</v>
          </cell>
          <cell r="K68" t="str">
            <v>V</v>
          </cell>
          <cell r="L68" t="str">
            <v>Different PCS models have different range；
Different input types have different meanings</v>
          </cell>
        </row>
        <row r="69">
          <cell r="A69">
            <v>43</v>
          </cell>
          <cell r="B69">
            <v>53691</v>
          </cell>
          <cell r="C69" t="str">
            <v>2 Bytes</v>
          </cell>
          <cell r="D69" t="str">
            <v>RW</v>
          </cell>
          <cell r="E69" t="str">
            <v>DC String 2 equal charge to float charge transition current</v>
          </cell>
          <cell r="F69" t="str">
            <v>直流支路2均充转浮充电流</v>
          </cell>
          <cell r="G69" t="str">
            <v>Int16</v>
          </cell>
          <cell r="H69" t="str">
            <v>0.0~250.0</v>
          </cell>
          <cell r="I69" t="str">
            <v>/</v>
          </cell>
          <cell r="J69">
            <v>0.1</v>
          </cell>
          <cell r="K69" t="str">
            <v>A</v>
          </cell>
          <cell r="L69" t="str">
            <v>Available only in Battery input type</v>
          </cell>
        </row>
        <row r="70">
          <cell r="A70">
            <v>43</v>
          </cell>
          <cell r="B70">
            <v>53692</v>
          </cell>
          <cell r="C70" t="str">
            <v>2 Bytes</v>
          </cell>
          <cell r="D70" t="str">
            <v>RW</v>
          </cell>
          <cell r="E70" t="str">
            <v>DC String 2 end-of-charge current</v>
          </cell>
          <cell r="F70" t="str">
            <v>直流支路2充电截止电流</v>
          </cell>
          <cell r="G70" t="str">
            <v>Int16</v>
          </cell>
          <cell r="H70" t="str">
            <v>0.0~250.0</v>
          </cell>
          <cell r="I70" t="str">
            <v>/</v>
          </cell>
          <cell r="J70">
            <v>0.1</v>
          </cell>
          <cell r="K70" t="str">
            <v>A</v>
          </cell>
          <cell r="L70" t="str">
            <v>Available only in Battery input type</v>
          </cell>
        </row>
        <row r="71">
          <cell r="A71">
            <v>43</v>
          </cell>
          <cell r="B71">
            <v>53693</v>
          </cell>
          <cell r="C71" t="str">
            <v>2 Bytes</v>
          </cell>
          <cell r="D71" t="str">
            <v>RW</v>
          </cell>
          <cell r="E71" t="str">
            <v>DC String 2 maximum charging current(Battery models);
DC String 2 DC Source maximun charging current (customized DC source models);</v>
          </cell>
          <cell r="F71" t="str">
            <v>直流支路2最大充电电流(电池)
直流支路2直流源最大充电电流(直流源)</v>
          </cell>
          <cell r="G71" t="str">
            <v>Int16</v>
          </cell>
          <cell r="H71" t="str">
            <v>0.0~1500.0</v>
          </cell>
          <cell r="I71" t="str">
            <v>/</v>
          </cell>
          <cell r="J71">
            <v>0.1</v>
          </cell>
          <cell r="K71" t="str">
            <v>A</v>
          </cell>
          <cell r="L71" t="str">
            <v>Different input types have different meanings</v>
          </cell>
        </row>
        <row r="72">
          <cell r="A72">
            <v>43</v>
          </cell>
          <cell r="B72">
            <v>53694</v>
          </cell>
          <cell r="C72" t="str">
            <v>2 Bytes</v>
          </cell>
          <cell r="D72" t="str">
            <v>RW</v>
          </cell>
          <cell r="E72" t="str">
            <v>DC String 2 maximum discharging current(Battery models);
DC String 2 PV maximun current (customized PV models);
DC String 2 DC Source maximun discharging current (customized DC source models);</v>
          </cell>
          <cell r="F72" t="str">
            <v>直流支路2最大放电电流(电池)
直流支路2光伏最大电流(PV)
直流支路2直流源最大放电电流(直流源)</v>
          </cell>
          <cell r="G72" t="str">
            <v>Int16</v>
          </cell>
          <cell r="H72" t="str">
            <v>0.0~1500.0</v>
          </cell>
          <cell r="I72" t="str">
            <v>/</v>
          </cell>
          <cell r="J72">
            <v>0.1</v>
          </cell>
          <cell r="K72" t="str">
            <v>A</v>
          </cell>
          <cell r="L72" t="str">
            <v>Different input types have different meanings</v>
          </cell>
        </row>
        <row r="73">
          <cell r="A73">
            <v>43</v>
          </cell>
          <cell r="B73">
            <v>53695</v>
          </cell>
          <cell r="C73" t="str">
            <v>2 Bytes</v>
          </cell>
          <cell r="D73" t="str">
            <v>RW</v>
          </cell>
          <cell r="E73" t="str">
            <v>DC String 2 maximum precharging current</v>
          </cell>
          <cell r="F73" t="str">
            <v>直流支路2最大预充电流</v>
          </cell>
          <cell r="G73" t="str">
            <v>Int16</v>
          </cell>
          <cell r="H73" t="str">
            <v>0.0~1500.0</v>
          </cell>
          <cell r="I73" t="str">
            <v>/</v>
          </cell>
          <cell r="J73">
            <v>0.1</v>
          </cell>
          <cell r="K73" t="str">
            <v>A</v>
          </cell>
          <cell r="L73" t="str">
            <v>Available only in Battery input type</v>
          </cell>
        </row>
        <row r="74">
          <cell r="A74">
            <v>43</v>
          </cell>
          <cell r="B74" t="str">
            <v>53696~53699</v>
          </cell>
          <cell r="C74" t="str">
            <v>/</v>
          </cell>
          <cell r="D74" t="str">
            <v>/</v>
          </cell>
          <cell r="E74" t="str">
            <v>/</v>
          </cell>
          <cell r="F74" t="str">
            <v>/</v>
          </cell>
          <cell r="G74" t="str">
            <v>/</v>
          </cell>
          <cell r="H74" t="str">
            <v>/</v>
          </cell>
          <cell r="I74" t="str">
            <v>/</v>
          </cell>
          <cell r="J74" t="str">
            <v>/</v>
          </cell>
          <cell r="K74" t="str">
            <v>/</v>
          </cell>
          <cell r="L74" t="str">
            <v>/</v>
          </cell>
        </row>
        <row r="75">
          <cell r="A75">
            <v>44</v>
          </cell>
          <cell r="B75">
            <v>53700</v>
          </cell>
          <cell r="C75" t="str">
            <v>2 Bytes</v>
          </cell>
          <cell r="D75" t="str">
            <v>RW</v>
          </cell>
          <cell r="E75" t="str">
            <v>Over frequency stage I protection frequency</v>
          </cell>
          <cell r="F75" t="str">
            <v>过频保护I段保护频率</v>
          </cell>
          <cell r="G75" t="str">
            <v>Int16</v>
          </cell>
          <cell r="H75" t="str">
            <v>0.00~5.00</v>
          </cell>
          <cell r="I75" t="str">
            <v>/</v>
          </cell>
          <cell r="J75">
            <v>0.01</v>
          </cell>
          <cell r="K75" t="str">
            <v>Hz</v>
          </cell>
          <cell r="L75" t="str">
            <v>Keep the default value if not aware of the function of this parameter</v>
          </cell>
        </row>
        <row r="76">
          <cell r="A76">
            <v>45</v>
          </cell>
          <cell r="B76">
            <v>53701</v>
          </cell>
          <cell r="C76" t="str">
            <v>2 Bytes</v>
          </cell>
          <cell r="D76" t="str">
            <v>RW</v>
          </cell>
          <cell r="E76" t="str">
            <v>Over frequency stage I protection time</v>
          </cell>
          <cell r="F76" t="str">
            <v>过频保护I段保护时间</v>
          </cell>
          <cell r="G76" t="str">
            <v>Int16</v>
          </cell>
          <cell r="H76" t="str">
            <v>0.00~300.00</v>
          </cell>
          <cell r="I76" t="str">
            <v>/</v>
          </cell>
          <cell r="J76">
            <v>0.01</v>
          </cell>
          <cell r="K76" t="str">
            <v>s</v>
          </cell>
          <cell r="L76" t="str">
            <v>Keep the default value if not aware of the function of this parameter</v>
          </cell>
        </row>
        <row r="77">
          <cell r="A77">
            <v>46</v>
          </cell>
          <cell r="B77">
            <v>53702</v>
          </cell>
          <cell r="C77" t="str">
            <v>2 Bytes</v>
          </cell>
          <cell r="D77" t="str">
            <v>RW</v>
          </cell>
          <cell r="E77" t="str">
            <v>Over frequency stage II protection frequency</v>
          </cell>
          <cell r="F77" t="str">
            <v>过频保护II段保护频率</v>
          </cell>
          <cell r="G77" t="str">
            <v>Int16</v>
          </cell>
          <cell r="H77" t="str">
            <v>0.00~5.00</v>
          </cell>
          <cell r="I77" t="str">
            <v>/</v>
          </cell>
          <cell r="J77">
            <v>0.01</v>
          </cell>
          <cell r="K77" t="str">
            <v>Hz</v>
          </cell>
          <cell r="L77" t="str">
            <v>Keep the default value if not aware of the function of this parameter</v>
          </cell>
        </row>
        <row r="78">
          <cell r="A78">
            <v>47</v>
          </cell>
          <cell r="B78">
            <v>53703</v>
          </cell>
          <cell r="C78" t="str">
            <v>2 Bytes</v>
          </cell>
          <cell r="D78" t="str">
            <v>RW</v>
          </cell>
          <cell r="E78" t="str">
            <v>Over frequency stage II protection time</v>
          </cell>
          <cell r="F78" t="str">
            <v>过频保护II段保护时间</v>
          </cell>
          <cell r="G78" t="str">
            <v>Int16</v>
          </cell>
          <cell r="H78" t="str">
            <v>0.00~10.00</v>
          </cell>
          <cell r="I78" t="str">
            <v>/</v>
          </cell>
          <cell r="J78">
            <v>0.01</v>
          </cell>
          <cell r="K78" t="str">
            <v>s</v>
          </cell>
          <cell r="L78" t="str">
            <v>Keep the default value if not aware of the function of this parameter</v>
          </cell>
        </row>
        <row r="79">
          <cell r="A79">
            <v>48</v>
          </cell>
          <cell r="B79">
            <v>53704</v>
          </cell>
          <cell r="C79" t="str">
            <v>2 Bytes</v>
          </cell>
          <cell r="D79" t="str">
            <v>RW</v>
          </cell>
          <cell r="E79" t="str">
            <v>Under frequency stage I protection frequency</v>
          </cell>
          <cell r="F79" t="str">
            <v>欠频保护I段保护频率</v>
          </cell>
          <cell r="G79" t="str">
            <v>Int16</v>
          </cell>
          <cell r="H79" t="str">
            <v>‐5.00~0.00</v>
          </cell>
          <cell r="I79" t="str">
            <v>/</v>
          </cell>
          <cell r="J79">
            <v>0.01</v>
          </cell>
          <cell r="K79" t="str">
            <v>Hz</v>
          </cell>
          <cell r="L79" t="str">
            <v>Keep the default value if not aware of the function of this parameter</v>
          </cell>
        </row>
        <row r="80">
          <cell r="A80">
            <v>49</v>
          </cell>
          <cell r="B80">
            <v>53705</v>
          </cell>
          <cell r="C80" t="str">
            <v>2 Bytes</v>
          </cell>
          <cell r="D80" t="str">
            <v>RW</v>
          </cell>
          <cell r="E80" t="str">
            <v>Under frequency stage I protection time</v>
          </cell>
          <cell r="F80" t="str">
            <v>欠频保护I段保护时间</v>
          </cell>
          <cell r="G80" t="str">
            <v>Int16</v>
          </cell>
          <cell r="H80" t="str">
            <v>0.00~300.00</v>
          </cell>
          <cell r="I80" t="str">
            <v>/</v>
          </cell>
          <cell r="J80">
            <v>0.01</v>
          </cell>
          <cell r="K80" t="str">
            <v>s</v>
          </cell>
          <cell r="L80" t="str">
            <v>Keep the default value if not aware of the function of this parameter</v>
          </cell>
        </row>
        <row r="81">
          <cell r="A81">
            <v>50</v>
          </cell>
          <cell r="B81">
            <v>53706</v>
          </cell>
          <cell r="C81" t="str">
            <v>2 Bytes</v>
          </cell>
          <cell r="D81" t="str">
            <v>RW</v>
          </cell>
          <cell r="E81" t="str">
            <v>Under frequency stage II protection frequency</v>
          </cell>
          <cell r="F81" t="str">
            <v>欠频保护II段保护频率</v>
          </cell>
          <cell r="G81" t="str">
            <v>Int16</v>
          </cell>
          <cell r="H81" t="str">
            <v>‐5.00~0.00</v>
          </cell>
          <cell r="I81" t="str">
            <v>/</v>
          </cell>
          <cell r="J81">
            <v>0.01</v>
          </cell>
          <cell r="K81" t="str">
            <v>Hz</v>
          </cell>
          <cell r="L81" t="str">
            <v>Keep the default value if not aware of the function of this parameter</v>
          </cell>
        </row>
        <row r="82">
          <cell r="A82">
            <v>51</v>
          </cell>
          <cell r="B82">
            <v>53707</v>
          </cell>
          <cell r="C82" t="str">
            <v>2 Bytes</v>
          </cell>
          <cell r="D82" t="str">
            <v>RW</v>
          </cell>
          <cell r="E82" t="str">
            <v>Under frequency stage II protection time</v>
          </cell>
          <cell r="F82" t="str">
            <v>欠频保护II段保护时间</v>
          </cell>
          <cell r="G82" t="str">
            <v>Int16</v>
          </cell>
          <cell r="H82" t="str">
            <v>0.00~10.00</v>
          </cell>
          <cell r="I82" t="str">
            <v>/</v>
          </cell>
          <cell r="J82">
            <v>0.01</v>
          </cell>
          <cell r="K82" t="str">
            <v>s</v>
          </cell>
          <cell r="L82" t="str">
            <v>Keep the default value if not aware of the function of this parameter</v>
          </cell>
        </row>
        <row r="83">
          <cell r="A83">
            <v>51</v>
          </cell>
          <cell r="B83" t="str">
            <v>53708~53709</v>
          </cell>
          <cell r="C83" t="str">
            <v>/</v>
          </cell>
          <cell r="D83" t="str">
            <v>/</v>
          </cell>
          <cell r="E83" t="str">
            <v>/</v>
          </cell>
          <cell r="F83" t="str">
            <v>/</v>
          </cell>
          <cell r="G83" t="str">
            <v>/</v>
          </cell>
          <cell r="H83" t="str">
            <v>/</v>
          </cell>
          <cell r="I83" t="str">
            <v>/</v>
          </cell>
          <cell r="J83" t="str">
            <v>/</v>
          </cell>
          <cell r="K83" t="str">
            <v>/</v>
          </cell>
          <cell r="L83" t="str">
            <v>/</v>
          </cell>
        </row>
        <row r="84">
          <cell r="A84">
            <v>51</v>
          </cell>
          <cell r="B84">
            <v>53710</v>
          </cell>
          <cell r="C84" t="str">
            <v>2 Bytes</v>
          </cell>
          <cell r="D84" t="str">
            <v>RW</v>
          </cell>
          <cell r="E84" t="str">
            <v>DC String 3 DC controlling mode</v>
          </cell>
          <cell r="F84" t="str">
            <v>直流支路3直流控制模式：0-设置电流调节，1-设置功率调节</v>
          </cell>
          <cell r="G84" t="str">
            <v>Int16</v>
          </cell>
          <cell r="H84" t="str">
            <v>0:  Set current control, 1:  Set power control</v>
          </cell>
          <cell r="I84" t="str">
            <v>/</v>
          </cell>
          <cell r="J84" t="str">
            <v>/</v>
          </cell>
          <cell r="K84" t="str">
            <v>/</v>
          </cell>
          <cell r="L84" t="str">
            <v>Available only in Battery input type,
and in DC dispatching mode</v>
          </cell>
        </row>
        <row r="85">
          <cell r="A85">
            <v>51</v>
          </cell>
          <cell r="B85">
            <v>53711</v>
          </cell>
          <cell r="C85" t="str">
            <v>2 Bytes</v>
          </cell>
          <cell r="D85" t="str">
            <v>RW</v>
          </cell>
          <cell r="E85" t="str">
            <v>DC String 3 DC current set</v>
          </cell>
          <cell r="F85" t="str">
            <v>直流支路3直流电流设定</v>
          </cell>
          <cell r="G85" t="str">
            <v>Int16</v>
          </cell>
          <cell r="H85" t="str">
            <v>‐1500.0~1500.0
+:  charge, power from grid to battery
-:  discharge, power from battery to grid</v>
          </cell>
          <cell r="I85" t="str">
            <v>/</v>
          </cell>
          <cell r="J85">
            <v>0.1</v>
          </cell>
          <cell r="K85" t="str">
            <v>A</v>
          </cell>
          <cell r="L85" t="str">
            <v>Available only in Battery input type,
and in DC dispatching mode</v>
          </cell>
        </row>
        <row r="86">
          <cell r="A86">
            <v>51</v>
          </cell>
          <cell r="B86">
            <v>53712</v>
          </cell>
          <cell r="C86" t="str">
            <v>2 Bytes</v>
          </cell>
          <cell r="D86" t="str">
            <v>RW</v>
          </cell>
          <cell r="E86" t="str">
            <v>DC String 3 DC power set</v>
          </cell>
          <cell r="F86" t="str">
            <v>直流支路3直流功率设定</v>
          </cell>
          <cell r="G86" t="str">
            <v>Int16</v>
          </cell>
          <cell r="H86" t="str">
            <v>‐1000.0~1000.0
+:  charge, power from grid to battery
-:  discharge, power from battery to grid</v>
          </cell>
          <cell r="I86" t="str">
            <v>/</v>
          </cell>
          <cell r="J86">
            <v>0.1</v>
          </cell>
          <cell r="K86" t="str">
            <v>kW</v>
          </cell>
          <cell r="L86" t="str">
            <v>Available only in Battery input type,
and in DC dispatching mode</v>
          </cell>
        </row>
        <row r="87">
          <cell r="A87">
            <v>51</v>
          </cell>
          <cell r="B87">
            <v>53713</v>
          </cell>
          <cell r="C87" t="str">
            <v>2 Bytes</v>
          </cell>
          <cell r="D87" t="str">
            <v>RW</v>
          </cell>
          <cell r="E87" t="str">
            <v>DC String 3 DC lower voltage threshold (Battery models);
DC String 3 MPPT lower voltage threshold (customized PV models);</v>
          </cell>
          <cell r="F87" t="str">
            <v>直流支路3直流电压下限(电池)
直流支路3MPPT电压下限(PV)</v>
          </cell>
          <cell r="G87" t="str">
            <v>Int16</v>
          </cell>
          <cell r="H87" t="str">
            <v xml:space="preserve">30.0~800.0(PWS2, PWG2); 
500.0~850.0(PWS1, PWS1-NA); 
600.0~900.0(PWS1-H-380V); 
630.0~900.0(PWS1-H-400V); </v>
          </cell>
          <cell r="I87" t="str">
            <v>/</v>
          </cell>
          <cell r="J87">
            <v>0.1</v>
          </cell>
          <cell r="K87" t="str">
            <v>V</v>
          </cell>
          <cell r="L87" t="str">
            <v>Different PCS models have different range；
Different input types have different meanings</v>
          </cell>
        </row>
        <row r="88">
          <cell r="A88">
            <v>51</v>
          </cell>
          <cell r="B88">
            <v>53714</v>
          </cell>
          <cell r="C88" t="str">
            <v>2 Bytes</v>
          </cell>
          <cell r="D88" t="str">
            <v>RW</v>
          </cell>
          <cell r="E88" t="str">
            <v>DC String 3 PV wake up voltage(customized PV models)</v>
          </cell>
          <cell r="F88" t="str">
            <v>直流支路3光伏唤醒电压(PV)</v>
          </cell>
          <cell r="G88" t="str">
            <v>Int16</v>
          </cell>
          <cell r="H88" t="str">
            <v>30.0~900.0</v>
          </cell>
          <cell r="I88" t="str">
            <v>/</v>
          </cell>
          <cell r="J88">
            <v>0.1</v>
          </cell>
          <cell r="K88" t="str">
            <v>V</v>
          </cell>
          <cell r="L88" t="str">
            <v>Available only in PV input type</v>
          </cell>
        </row>
        <row r="89">
          <cell r="A89">
            <v>51</v>
          </cell>
          <cell r="B89">
            <v>53715</v>
          </cell>
          <cell r="C89" t="str">
            <v>2 Bytes</v>
          </cell>
          <cell r="D89" t="str">
            <v>RW</v>
          </cell>
          <cell r="E89" t="str">
            <v>DC String 3 end-of-discharge voltage (Battery models);
DC String 3 PV sleep voltage (customized PV models)</v>
          </cell>
          <cell r="F89" t="str">
            <v>直流支路3放电终止电压(电池)
直流支路3光伏休眠电压(PV)</v>
          </cell>
          <cell r="G89" t="str">
            <v>Int16</v>
          </cell>
          <cell r="H89" t="str">
            <v>30.0~900.0</v>
          </cell>
          <cell r="I89" t="str">
            <v>/</v>
          </cell>
          <cell r="J89">
            <v>0.1</v>
          </cell>
          <cell r="K89" t="str">
            <v>V</v>
          </cell>
          <cell r="L89" t="str">
            <v>Different input types have different meanings</v>
          </cell>
        </row>
        <row r="90">
          <cell r="A90">
            <v>51</v>
          </cell>
          <cell r="B90">
            <v>53716</v>
          </cell>
          <cell r="C90" t="str">
            <v>2 Bytes</v>
          </cell>
          <cell r="D90" t="str">
            <v>RW</v>
          </cell>
          <cell r="E90" t="str">
            <v>DC String 3 precharge voltage</v>
          </cell>
          <cell r="F90" t="str">
            <v>直流支路3预充电电压</v>
          </cell>
          <cell r="G90" t="str">
            <v>Int16</v>
          </cell>
          <cell r="H90" t="str">
            <v>30.0~900.0</v>
          </cell>
          <cell r="I90" t="str">
            <v>/</v>
          </cell>
          <cell r="J90">
            <v>0.1</v>
          </cell>
          <cell r="K90" t="str">
            <v>V</v>
          </cell>
          <cell r="L90" t="str">
            <v>Available only in Battery input type</v>
          </cell>
        </row>
        <row r="91">
          <cell r="A91">
            <v>51</v>
          </cell>
          <cell r="B91">
            <v>53717</v>
          </cell>
          <cell r="C91" t="str">
            <v>2 Bytes</v>
          </cell>
          <cell r="D91" t="str">
            <v>RW</v>
          </cell>
          <cell r="E91" t="str">
            <v>DC String 3 precharge to equal charge transition voltage</v>
          </cell>
          <cell r="F91" t="str">
            <v>直流支路3预充转均充电压</v>
          </cell>
          <cell r="G91" t="str">
            <v>Int16</v>
          </cell>
          <cell r="H91" t="str">
            <v>30.0~900.0</v>
          </cell>
          <cell r="I91" t="str">
            <v>/</v>
          </cell>
          <cell r="J91">
            <v>0.1</v>
          </cell>
          <cell r="K91" t="str">
            <v>V</v>
          </cell>
          <cell r="L91" t="str">
            <v>Available only in Battery input type</v>
          </cell>
        </row>
        <row r="92">
          <cell r="A92">
            <v>51</v>
          </cell>
          <cell r="B92">
            <v>53718</v>
          </cell>
          <cell r="C92" t="str">
            <v>2 Bytes</v>
          </cell>
          <cell r="D92" t="str">
            <v>RW</v>
          </cell>
          <cell r="E92" t="str">
            <v>DC String 3 precharge time</v>
          </cell>
          <cell r="F92" t="str">
            <v>直流支路3预充时间</v>
          </cell>
          <cell r="G92" t="str">
            <v>Int16</v>
          </cell>
          <cell r="H92" t="str">
            <v>0~30000</v>
          </cell>
          <cell r="I92" t="str">
            <v>/</v>
          </cell>
          <cell r="J92">
            <v>1</v>
          </cell>
          <cell r="K92" t="str">
            <v>min</v>
          </cell>
          <cell r="L92" t="str">
            <v>Available only in Battery input type</v>
          </cell>
        </row>
        <row r="93">
          <cell r="A93">
            <v>51</v>
          </cell>
          <cell r="B93">
            <v>53719</v>
          </cell>
          <cell r="C93" t="str">
            <v>2 Bytes</v>
          </cell>
          <cell r="D93" t="str">
            <v>RW</v>
          </cell>
          <cell r="E93" t="str">
            <v>DC String 3 float charge voltage (Battery models);
DC String 3 MPPT higher voltage threshold (customized PV models);
DC String 3 DC output voltage (customized DC source models);</v>
          </cell>
          <cell r="F93" t="str">
            <v>直流支路3浮充电压(电池)
直流支路3MPPT电压上限(PV)
直流支路3直流输出电压(直流源)</v>
          </cell>
          <cell r="G93" t="str">
            <v>Int16</v>
          </cell>
          <cell r="H93" t="str">
            <v xml:space="preserve">30.0~800.0(PWS2, PWG2); 
500.0~850.0(PWS1, PWS1-NA); 
600.0~900.0(PWS1-H-380V); 
630.0~900.0(PWS1-H-400V); </v>
          </cell>
          <cell r="I93" t="str">
            <v>/</v>
          </cell>
          <cell r="J93">
            <v>0.1</v>
          </cell>
          <cell r="K93" t="str">
            <v>V</v>
          </cell>
          <cell r="L93" t="str">
            <v>Different PCS models have different range；
Different input types have different meanings</v>
          </cell>
        </row>
        <row r="94">
          <cell r="A94">
            <v>51</v>
          </cell>
          <cell r="B94">
            <v>53720</v>
          </cell>
          <cell r="C94" t="str">
            <v>2 Bytes</v>
          </cell>
          <cell r="D94" t="str">
            <v>RW</v>
          </cell>
          <cell r="E94" t="str">
            <v>DC String 3 equal charge voltage (Battery models);
DC String 3 PV maximun voltage (customized PV models);
DC String 3 DC maximun output voltage (customized DC source models);</v>
          </cell>
          <cell r="F94" t="str">
            <v>直流支路3均充电压(电池)
直流支路3光伏最大电压(PV)
直流支路3直流电压上限(直流源)</v>
          </cell>
          <cell r="G94" t="str">
            <v>Int16</v>
          </cell>
          <cell r="H94" t="str">
            <v xml:space="preserve">30.0~800.0(PWS2, PWG2); 
500.0~850.0(PWS1, PWS1-NA); 
600.0~900.0(PWS1-H-380V); 
630.0~900.0(PWS1-H-400V); </v>
          </cell>
          <cell r="I94" t="str">
            <v>/</v>
          </cell>
          <cell r="J94">
            <v>0.1</v>
          </cell>
          <cell r="K94" t="str">
            <v>V</v>
          </cell>
          <cell r="L94" t="str">
            <v>Different PCS models have different range；
Different input types have different meanings</v>
          </cell>
        </row>
        <row r="95">
          <cell r="A95">
            <v>51</v>
          </cell>
          <cell r="B95">
            <v>53721</v>
          </cell>
          <cell r="C95" t="str">
            <v>2 Bytes</v>
          </cell>
          <cell r="D95" t="str">
            <v>RW</v>
          </cell>
          <cell r="E95" t="str">
            <v>DC String 3 equal charge to float charge transition current</v>
          </cell>
          <cell r="F95" t="str">
            <v>直流支路3均充转浮充电流</v>
          </cell>
          <cell r="G95" t="str">
            <v>Int16</v>
          </cell>
          <cell r="H95" t="str">
            <v>0.0~250.0</v>
          </cell>
          <cell r="I95" t="str">
            <v>/</v>
          </cell>
          <cell r="J95">
            <v>0.1</v>
          </cell>
          <cell r="K95" t="str">
            <v>A</v>
          </cell>
          <cell r="L95" t="str">
            <v>Available only in Battery input type</v>
          </cell>
        </row>
        <row r="96">
          <cell r="A96">
            <v>51</v>
          </cell>
          <cell r="B96">
            <v>53722</v>
          </cell>
          <cell r="C96" t="str">
            <v>2 Bytes</v>
          </cell>
          <cell r="D96" t="str">
            <v>RW</v>
          </cell>
          <cell r="E96" t="str">
            <v>DC String 3 end-of-charge current</v>
          </cell>
          <cell r="F96" t="str">
            <v>直流支路3充电截止电流</v>
          </cell>
          <cell r="G96" t="str">
            <v>Int16</v>
          </cell>
          <cell r="H96" t="str">
            <v>0.0~250.0</v>
          </cell>
          <cell r="I96" t="str">
            <v>/</v>
          </cell>
          <cell r="J96">
            <v>0.1</v>
          </cell>
          <cell r="K96" t="str">
            <v>A</v>
          </cell>
          <cell r="L96" t="str">
            <v>Available only in Battery input type</v>
          </cell>
        </row>
        <row r="97">
          <cell r="A97">
            <v>51</v>
          </cell>
          <cell r="B97">
            <v>53723</v>
          </cell>
          <cell r="C97" t="str">
            <v>2 Bytes</v>
          </cell>
          <cell r="D97" t="str">
            <v>RW</v>
          </cell>
          <cell r="E97" t="str">
            <v>DC String 3 maximum charging current(Battery models);
DC String 3 DC Source maximun charging current (customized DC source models);</v>
          </cell>
          <cell r="F97" t="str">
            <v>直流支路3最大充电电流(电池)
直流支路3直流源最大充电电流(直流源)</v>
          </cell>
          <cell r="G97" t="str">
            <v>Int16</v>
          </cell>
          <cell r="H97" t="str">
            <v>0.0~1500.0</v>
          </cell>
          <cell r="I97" t="str">
            <v>/</v>
          </cell>
          <cell r="J97">
            <v>0.1</v>
          </cell>
          <cell r="K97" t="str">
            <v>A</v>
          </cell>
          <cell r="L97" t="str">
            <v>Different input types have different meanings</v>
          </cell>
        </row>
        <row r="98">
          <cell r="A98">
            <v>51</v>
          </cell>
          <cell r="B98">
            <v>53724</v>
          </cell>
          <cell r="C98" t="str">
            <v>2 Bytes</v>
          </cell>
          <cell r="D98" t="str">
            <v>RW</v>
          </cell>
          <cell r="E98" t="str">
            <v>DC String 3 maximum discharging current(Battery models);
DC String 3 PV maximun current (customized PV models);
DC String 3 DC Source maximun discharging current (customized DC source models);</v>
          </cell>
          <cell r="F98" t="str">
            <v>直流支路3最大放电电流(电池)
直流支路3光伏最大电流(PV)
直流支路3直流源最大放电电流(直流源)</v>
          </cell>
          <cell r="G98" t="str">
            <v>Int16</v>
          </cell>
          <cell r="H98" t="str">
            <v>0.0~1500.0</v>
          </cell>
          <cell r="I98" t="str">
            <v>/</v>
          </cell>
          <cell r="J98">
            <v>0.1</v>
          </cell>
          <cell r="K98" t="str">
            <v>A</v>
          </cell>
          <cell r="L98" t="str">
            <v>Different input types have different meanings</v>
          </cell>
        </row>
        <row r="99">
          <cell r="A99">
            <v>51</v>
          </cell>
          <cell r="B99">
            <v>53725</v>
          </cell>
          <cell r="C99" t="str">
            <v>2 Bytes</v>
          </cell>
          <cell r="D99" t="str">
            <v>RW</v>
          </cell>
          <cell r="E99" t="str">
            <v>DC String 3 maximum precharging current</v>
          </cell>
          <cell r="F99" t="str">
            <v>直流支路3最大预充电流</v>
          </cell>
          <cell r="G99" t="str">
            <v>Int16</v>
          </cell>
          <cell r="H99" t="str">
            <v>0.0~1500.0</v>
          </cell>
          <cell r="I99" t="str">
            <v>/</v>
          </cell>
          <cell r="J99">
            <v>0.1</v>
          </cell>
          <cell r="K99" t="str">
            <v>A</v>
          </cell>
          <cell r="L99" t="str">
            <v>Available only in Battery input type</v>
          </cell>
        </row>
        <row r="100">
          <cell r="A100">
            <v>51</v>
          </cell>
          <cell r="B100" t="str">
            <v>53726~53729</v>
          </cell>
          <cell r="C100" t="str">
            <v>/</v>
          </cell>
          <cell r="D100" t="str">
            <v>/</v>
          </cell>
          <cell r="E100" t="str">
            <v>/</v>
          </cell>
          <cell r="F100" t="str">
            <v>/</v>
          </cell>
          <cell r="G100" t="str">
            <v>/</v>
          </cell>
          <cell r="H100" t="str">
            <v>/</v>
          </cell>
          <cell r="I100" t="str">
            <v>/</v>
          </cell>
          <cell r="J100" t="str">
            <v>/</v>
          </cell>
          <cell r="K100" t="str">
            <v>/</v>
          </cell>
          <cell r="L100" t="str">
            <v>/</v>
          </cell>
        </row>
        <row r="101">
          <cell r="A101">
            <v>52</v>
          </cell>
          <cell r="B101">
            <v>53730</v>
          </cell>
          <cell r="C101" t="str">
            <v>2 Bytes</v>
          </cell>
          <cell r="D101" t="str">
            <v>RW</v>
          </cell>
          <cell r="E101" t="str">
            <v>Over/High voltage stage I ride through voltage ratio</v>
          </cell>
          <cell r="F101" t="str">
            <v>过(高)压穿越I段幅值(比率)</v>
          </cell>
          <cell r="G101" t="str">
            <v>Int16</v>
          </cell>
          <cell r="H101" t="str">
            <v>1.10~1.20</v>
          </cell>
          <cell r="I101" t="str">
            <v>/</v>
          </cell>
          <cell r="J101">
            <v>0.01</v>
          </cell>
          <cell r="K101" t="str">
            <v>/</v>
          </cell>
          <cell r="L101" t="str">
            <v>ratio * rated voltage,
follow the FVRT table given by HECO or CPUC or other local utility authority codes</v>
          </cell>
        </row>
        <row r="102">
          <cell r="A102">
            <v>53</v>
          </cell>
          <cell r="B102">
            <v>53731</v>
          </cell>
          <cell r="C102" t="str">
            <v>2 Bytes</v>
          </cell>
          <cell r="D102" t="str">
            <v>RW</v>
          </cell>
          <cell r="E102" t="str">
            <v>Over/High voltage stage I ride through trip time</v>
          </cell>
          <cell r="F102" t="str">
            <v>过(高)压穿越I段时间</v>
          </cell>
          <cell r="G102" t="str">
            <v>Int16</v>
          </cell>
          <cell r="H102" t="str">
            <v>0.00~12.00</v>
          </cell>
          <cell r="I102" t="str">
            <v>/</v>
          </cell>
          <cell r="J102">
            <v>0.01</v>
          </cell>
          <cell r="K102" t="str">
            <v>s</v>
          </cell>
          <cell r="L102" t="str">
            <v>follow the FVRT table given by HECO or CPUC or other local utility authority codes</v>
          </cell>
        </row>
        <row r="103">
          <cell r="A103">
            <v>54</v>
          </cell>
          <cell r="B103">
            <v>53732</v>
          </cell>
          <cell r="C103" t="str">
            <v>2 Bytes</v>
          </cell>
          <cell r="D103" t="str">
            <v>RW</v>
          </cell>
          <cell r="E103" t="str">
            <v>Over/High voltage stage II ride through voltage ratio</v>
          </cell>
          <cell r="F103" t="str">
            <v>过(高)压穿越II段幅值(比率)</v>
          </cell>
          <cell r="G103" t="str">
            <v>Int16</v>
          </cell>
          <cell r="H103" t="str">
            <v>1.10~1.20</v>
          </cell>
          <cell r="I103" t="str">
            <v>/</v>
          </cell>
          <cell r="J103">
            <v>0.01</v>
          </cell>
          <cell r="K103" t="str">
            <v>/</v>
          </cell>
          <cell r="L103" t="str">
            <v>ratio * rated voltage,
follow the FVRT table given by HECO or CPUC or other local utility authority codes</v>
          </cell>
        </row>
        <row r="104">
          <cell r="A104">
            <v>55</v>
          </cell>
          <cell r="B104">
            <v>53733</v>
          </cell>
          <cell r="C104" t="str">
            <v>2 Bytes</v>
          </cell>
          <cell r="D104" t="str">
            <v>RW</v>
          </cell>
          <cell r="E104" t="str">
            <v>Over/High voltage stage II ride through trip time</v>
          </cell>
          <cell r="F104" t="str">
            <v>过(高)压穿越II段时间</v>
          </cell>
          <cell r="G104" t="str">
            <v>Int16</v>
          </cell>
          <cell r="H104" t="str">
            <v>0.00~0.16</v>
          </cell>
          <cell r="I104" t="str">
            <v>/</v>
          </cell>
          <cell r="J104">
            <v>0.01</v>
          </cell>
          <cell r="K104" t="str">
            <v>s</v>
          </cell>
          <cell r="L104" t="str">
            <v>follow the FVRT table given by HECO or CPUC or other local utility authority codes</v>
          </cell>
        </row>
        <row r="105">
          <cell r="A105">
            <v>56</v>
          </cell>
          <cell r="B105">
            <v>53734</v>
          </cell>
          <cell r="C105" t="str">
            <v>2 Bytes</v>
          </cell>
          <cell r="D105" t="str">
            <v>RW</v>
          </cell>
          <cell r="E105" t="str">
            <v>Under/Low voltage stage I ride through voltage ratio</v>
          </cell>
          <cell r="F105" t="str">
            <v>欠(低)压穿越I段幅值(比率)</v>
          </cell>
          <cell r="G105" t="str">
            <v>Int16</v>
          </cell>
          <cell r="H105" t="str">
            <v>0.50~0.88</v>
          </cell>
          <cell r="I105" t="str">
            <v>/</v>
          </cell>
          <cell r="J105">
            <v>0.01</v>
          </cell>
          <cell r="K105" t="str">
            <v>/</v>
          </cell>
          <cell r="L105" t="str">
            <v>ratio * rated voltage,
follow the FVRT table given by HECO or CPUC or other local utility authority codes</v>
          </cell>
        </row>
        <row r="106">
          <cell r="A106">
            <v>57</v>
          </cell>
          <cell r="B106">
            <v>53735</v>
          </cell>
          <cell r="C106" t="str">
            <v>2 Bytes</v>
          </cell>
          <cell r="D106" t="str">
            <v>RW</v>
          </cell>
          <cell r="E106" t="str">
            <v>Under/Low voltage stage I ride through trip time</v>
          </cell>
          <cell r="F106" t="str">
            <v>欠(低)压穿越I段时间</v>
          </cell>
          <cell r="G106" t="str">
            <v>Int16</v>
          </cell>
          <cell r="H106" t="str">
            <v>20.00~50.00</v>
          </cell>
          <cell r="I106" t="str">
            <v>/</v>
          </cell>
          <cell r="J106">
            <v>0.01</v>
          </cell>
          <cell r="K106" t="str">
            <v>s</v>
          </cell>
          <cell r="L106" t="str">
            <v>follow the FVRT table given by HECO or CPUC or other local utility authority codes</v>
          </cell>
        </row>
        <row r="107">
          <cell r="A107">
            <v>58</v>
          </cell>
          <cell r="B107">
            <v>53736</v>
          </cell>
          <cell r="C107" t="str">
            <v>2 Bytes</v>
          </cell>
          <cell r="D107" t="str">
            <v>RW</v>
          </cell>
          <cell r="E107" t="str">
            <v>Under/Low voltage stage II ride through voltage ratio</v>
          </cell>
          <cell r="F107" t="str">
            <v>欠(低)压穿越II段幅值(比率)</v>
          </cell>
          <cell r="G107" t="str">
            <v>Int16</v>
          </cell>
          <cell r="H107" t="str">
            <v>0.50~0.88</v>
          </cell>
          <cell r="I107" t="str">
            <v>/</v>
          </cell>
          <cell r="J107">
            <v>0.01</v>
          </cell>
          <cell r="K107" t="str">
            <v>/</v>
          </cell>
          <cell r="L107" t="str">
            <v>ratio * rated voltage,
follow the FVRT table given by HECO or CPUC or other local utility authority codes</v>
          </cell>
        </row>
        <row r="108">
          <cell r="A108">
            <v>59</v>
          </cell>
          <cell r="B108">
            <v>53737</v>
          </cell>
          <cell r="C108" t="str">
            <v>2 Bytes</v>
          </cell>
          <cell r="D108" t="str">
            <v>RW</v>
          </cell>
          <cell r="E108" t="str">
            <v>Under/Low voltage stage II ride through trip time</v>
          </cell>
          <cell r="F108" t="str">
            <v>欠(低)压穿越II段时间</v>
          </cell>
          <cell r="G108" t="str">
            <v>Int16</v>
          </cell>
          <cell r="H108" t="str">
            <v>10.00~50.00</v>
          </cell>
          <cell r="I108" t="str">
            <v>/</v>
          </cell>
          <cell r="J108">
            <v>0.01</v>
          </cell>
          <cell r="K108" t="str">
            <v>s</v>
          </cell>
          <cell r="L108" t="str">
            <v>follow the FVRT table given by HECO or CPUC or other local utility authority codes</v>
          </cell>
        </row>
        <row r="109">
          <cell r="A109">
            <v>60</v>
          </cell>
          <cell r="B109">
            <v>53738</v>
          </cell>
          <cell r="C109" t="str">
            <v>2 Bytes</v>
          </cell>
          <cell r="D109" t="str">
            <v>RW</v>
          </cell>
          <cell r="E109" t="str">
            <v>Under/Low voltage stage III ride through voltage ratio</v>
          </cell>
          <cell r="F109" t="str">
            <v>欠(低)压穿越III段幅值(比率)</v>
          </cell>
          <cell r="G109" t="str">
            <v>Int16</v>
          </cell>
          <cell r="H109" t="str">
            <v>0.40~0.50</v>
          </cell>
          <cell r="I109" t="str">
            <v>/</v>
          </cell>
          <cell r="J109">
            <v>0.01</v>
          </cell>
          <cell r="K109" t="str">
            <v>/</v>
          </cell>
          <cell r="L109" t="str">
            <v>ratio * rated voltage,
follow the FVRT table given by HECO or CPUC or other local utility authority codes</v>
          </cell>
        </row>
        <row r="110">
          <cell r="A110">
            <v>61</v>
          </cell>
          <cell r="B110">
            <v>53739</v>
          </cell>
          <cell r="C110" t="str">
            <v>2 Bytes</v>
          </cell>
          <cell r="D110" t="str">
            <v>RW</v>
          </cell>
          <cell r="E110" t="str">
            <v>Under/Low voltage stage III ride through trip time</v>
          </cell>
          <cell r="F110" t="str">
            <v>欠(低)压穿越III段时间</v>
          </cell>
          <cell r="G110" t="str">
            <v>Int16</v>
          </cell>
          <cell r="H110" t="str">
            <v>0.1~21.00</v>
          </cell>
          <cell r="I110" t="str">
            <v>/</v>
          </cell>
          <cell r="J110">
            <v>0.01</v>
          </cell>
          <cell r="K110" t="str">
            <v>s</v>
          </cell>
          <cell r="L110" t="str">
            <v>follow the FVRT table given by HECO or CPUC or other local utility authority codes</v>
          </cell>
        </row>
        <row r="111">
          <cell r="A111">
            <v>61</v>
          </cell>
          <cell r="B111">
            <v>53740</v>
          </cell>
          <cell r="C111" t="str">
            <v>2 Bytes</v>
          </cell>
          <cell r="D111" t="str">
            <v>RW</v>
          </cell>
          <cell r="E111" t="str">
            <v>DC String 4 DC controlling mode</v>
          </cell>
          <cell r="F111" t="str">
            <v>直流支路4直流控制模式：0-设置电流调节，1-设置功率调节</v>
          </cell>
          <cell r="G111" t="str">
            <v>Int16</v>
          </cell>
          <cell r="H111" t="str">
            <v>0:  Set current control, 1:  Set power control</v>
          </cell>
          <cell r="I111" t="str">
            <v>/</v>
          </cell>
          <cell r="J111" t="str">
            <v>/</v>
          </cell>
          <cell r="K111" t="str">
            <v>/</v>
          </cell>
          <cell r="L111" t="str">
            <v>Available only in Battery input type,
and in DC dispatching mode</v>
          </cell>
        </row>
        <row r="112">
          <cell r="A112">
            <v>61</v>
          </cell>
          <cell r="B112">
            <v>53741</v>
          </cell>
          <cell r="C112" t="str">
            <v>2 Bytes</v>
          </cell>
          <cell r="D112" t="str">
            <v>RW</v>
          </cell>
          <cell r="E112" t="str">
            <v>DC String 4 DC current set</v>
          </cell>
          <cell r="F112" t="str">
            <v>直流支路4直流电流设定</v>
          </cell>
          <cell r="G112" t="str">
            <v>Int16</v>
          </cell>
          <cell r="H112" t="str">
            <v>‐1500.0~1500.0
+:  charge, power from grid to battery
-:  discharge, power from battery to grid</v>
          </cell>
          <cell r="I112" t="str">
            <v>/</v>
          </cell>
          <cell r="J112">
            <v>0.1</v>
          </cell>
          <cell r="K112" t="str">
            <v>A</v>
          </cell>
          <cell r="L112" t="str">
            <v>Available only in Battery input type,
and in DC dispatching mode</v>
          </cell>
        </row>
        <row r="113">
          <cell r="A113">
            <v>61</v>
          </cell>
          <cell r="B113">
            <v>53742</v>
          </cell>
          <cell r="C113" t="str">
            <v>2 Bytes</v>
          </cell>
          <cell r="D113" t="str">
            <v>RW</v>
          </cell>
          <cell r="E113" t="str">
            <v>DC String 4 DC power set</v>
          </cell>
          <cell r="F113" t="str">
            <v>直流支路4直流功率设定</v>
          </cell>
          <cell r="G113" t="str">
            <v>Int16</v>
          </cell>
          <cell r="H113" t="str">
            <v>‐1000.0~1000.0
+:  charge, power from grid to battery
-:  discharge, power from battery to grid</v>
          </cell>
          <cell r="I113" t="str">
            <v>/</v>
          </cell>
          <cell r="J113">
            <v>0.1</v>
          </cell>
          <cell r="K113" t="str">
            <v>kW</v>
          </cell>
          <cell r="L113" t="str">
            <v>Available only in Battery input type,
and in DC dispatching mode</v>
          </cell>
        </row>
        <row r="114">
          <cell r="A114">
            <v>61</v>
          </cell>
          <cell r="B114">
            <v>53743</v>
          </cell>
          <cell r="C114" t="str">
            <v>2 Bytes</v>
          </cell>
          <cell r="D114" t="str">
            <v>RW</v>
          </cell>
          <cell r="E114" t="str">
            <v>DC String 4 DC lower voltage threshold (Battery models);
DC String 4 MPPT lower voltage threshold (customized PV models);</v>
          </cell>
          <cell r="F114" t="str">
            <v>直流支路4直流电压下限(电池)
直流支路4MPPT电压下限(PV)</v>
          </cell>
          <cell r="G114" t="str">
            <v>Int16</v>
          </cell>
          <cell r="H114" t="str">
            <v xml:space="preserve">30.0~800.0(PWS2, PWG2); 
500.0~850.0(PWS1, PWS1-NA); 
600.0~900.0(PWS1-H-380V); 
630.0~900.0(PWS1-H-400V); </v>
          </cell>
          <cell r="I114" t="str">
            <v>/</v>
          </cell>
          <cell r="J114">
            <v>0.1</v>
          </cell>
          <cell r="K114" t="str">
            <v>V</v>
          </cell>
          <cell r="L114" t="str">
            <v>Different PCS models have different range；
Different input types have different meanings</v>
          </cell>
        </row>
        <row r="115">
          <cell r="A115">
            <v>61</v>
          </cell>
          <cell r="B115">
            <v>53744</v>
          </cell>
          <cell r="C115" t="str">
            <v>2 Bytes</v>
          </cell>
          <cell r="D115" t="str">
            <v>RW</v>
          </cell>
          <cell r="E115" t="str">
            <v>DC String 4 PV wake up voltage(customized PV models)</v>
          </cell>
          <cell r="F115" t="str">
            <v>直流支路4光伏唤醒电压(PV)</v>
          </cell>
          <cell r="G115" t="str">
            <v>Int16</v>
          </cell>
          <cell r="H115" t="str">
            <v>30.0~900.0</v>
          </cell>
          <cell r="I115" t="str">
            <v>/</v>
          </cell>
          <cell r="J115">
            <v>0.1</v>
          </cell>
          <cell r="K115" t="str">
            <v>V</v>
          </cell>
          <cell r="L115" t="str">
            <v>Available only in PV input type</v>
          </cell>
        </row>
        <row r="116">
          <cell r="A116">
            <v>61</v>
          </cell>
          <cell r="B116">
            <v>53745</v>
          </cell>
          <cell r="C116" t="str">
            <v>2 Bytes</v>
          </cell>
          <cell r="D116" t="str">
            <v>RW</v>
          </cell>
          <cell r="E116" t="str">
            <v>DC String 4 end-of-discharge voltage (Battery models);
DC String 4 PV sleep voltage (customized PV models)</v>
          </cell>
          <cell r="F116" t="str">
            <v>直流支路4放电终止电压(电池)
直流支路4光伏休眠电压(PV)</v>
          </cell>
          <cell r="G116" t="str">
            <v>Int16</v>
          </cell>
          <cell r="H116" t="str">
            <v>30.0~900.0</v>
          </cell>
          <cell r="I116" t="str">
            <v>/</v>
          </cell>
          <cell r="J116">
            <v>0.1</v>
          </cell>
          <cell r="K116" t="str">
            <v>V</v>
          </cell>
          <cell r="L116" t="str">
            <v>Different input types have different meanings</v>
          </cell>
        </row>
        <row r="117">
          <cell r="A117">
            <v>61</v>
          </cell>
          <cell r="B117">
            <v>53746</v>
          </cell>
          <cell r="C117" t="str">
            <v>2 Bytes</v>
          </cell>
          <cell r="D117" t="str">
            <v>RW</v>
          </cell>
          <cell r="E117" t="str">
            <v>DC String 4 precharge voltage</v>
          </cell>
          <cell r="F117" t="str">
            <v>直流支路4预充电电压</v>
          </cell>
          <cell r="G117" t="str">
            <v>Int16</v>
          </cell>
          <cell r="H117" t="str">
            <v>30.0~900.0</v>
          </cell>
          <cell r="I117" t="str">
            <v>/</v>
          </cell>
          <cell r="J117">
            <v>0.1</v>
          </cell>
          <cell r="K117" t="str">
            <v>V</v>
          </cell>
          <cell r="L117" t="str">
            <v>Available only in Battery input type</v>
          </cell>
        </row>
        <row r="118">
          <cell r="A118">
            <v>61</v>
          </cell>
          <cell r="B118">
            <v>53747</v>
          </cell>
          <cell r="C118" t="str">
            <v>2 Bytes</v>
          </cell>
          <cell r="D118" t="str">
            <v>RW</v>
          </cell>
          <cell r="E118" t="str">
            <v>DC String 4 precharge to equal charge transition voltage</v>
          </cell>
          <cell r="F118" t="str">
            <v>直流支路4预充转均充电压</v>
          </cell>
          <cell r="G118" t="str">
            <v>Int16</v>
          </cell>
          <cell r="H118" t="str">
            <v>30.0~900.0</v>
          </cell>
          <cell r="I118" t="str">
            <v>/</v>
          </cell>
          <cell r="J118">
            <v>0.1</v>
          </cell>
          <cell r="K118" t="str">
            <v>V</v>
          </cell>
          <cell r="L118" t="str">
            <v>Available only in Battery input type</v>
          </cell>
        </row>
        <row r="119">
          <cell r="A119">
            <v>61</v>
          </cell>
          <cell r="B119">
            <v>53748</v>
          </cell>
          <cell r="C119" t="str">
            <v>2 Bytes</v>
          </cell>
          <cell r="D119" t="str">
            <v>RW</v>
          </cell>
          <cell r="E119" t="str">
            <v>DC String 4 precharge time</v>
          </cell>
          <cell r="F119" t="str">
            <v>直流支路4预充时间</v>
          </cell>
          <cell r="G119" t="str">
            <v>Int16</v>
          </cell>
          <cell r="H119" t="str">
            <v>0~30000</v>
          </cell>
          <cell r="I119" t="str">
            <v>/</v>
          </cell>
          <cell r="J119">
            <v>1</v>
          </cell>
          <cell r="K119" t="str">
            <v>min</v>
          </cell>
          <cell r="L119" t="str">
            <v>Available only in Battery input type</v>
          </cell>
        </row>
        <row r="120">
          <cell r="A120">
            <v>61</v>
          </cell>
          <cell r="B120">
            <v>53749</v>
          </cell>
          <cell r="C120" t="str">
            <v>2 Bytes</v>
          </cell>
          <cell r="D120" t="str">
            <v>RW</v>
          </cell>
          <cell r="E120" t="str">
            <v>DC String 4 float charge voltage (Battery models);
DC String 4 MPPT higher voltage threshold (customized PV models);
DC String 4 DC output voltage (customized DC source models);</v>
          </cell>
          <cell r="F120" t="str">
            <v>直流支路4浮充电压(电池)
直流支路4MPPT电压上限(PV)
直流支路4直流输出电压(直流源)</v>
          </cell>
          <cell r="G120" t="str">
            <v>Int16</v>
          </cell>
          <cell r="H120" t="str">
            <v xml:space="preserve">30.0~800.0(PWS2, PWG2); 
500.0~850.0(PWS1, PWS1-NA); 
600.0~900.0(PWS1-H-380V); 
630.0~900.0(PWS1-H-400V); </v>
          </cell>
          <cell r="I120" t="str">
            <v>/</v>
          </cell>
          <cell r="J120">
            <v>0.1</v>
          </cell>
          <cell r="K120" t="str">
            <v>V</v>
          </cell>
          <cell r="L120" t="str">
            <v>Different PCS models have different range；
Different input types have different meanings</v>
          </cell>
        </row>
        <row r="121">
          <cell r="A121">
            <v>61</v>
          </cell>
          <cell r="B121">
            <v>53750</v>
          </cell>
          <cell r="C121" t="str">
            <v>2 Bytes</v>
          </cell>
          <cell r="D121" t="str">
            <v>RW</v>
          </cell>
          <cell r="E121" t="str">
            <v>DC String 4 equal charge voltage (Battery models);
DC String 4 PV maximun voltage (customized PV models);
DC String 4 DC maximun output voltage (customized DC source models);</v>
          </cell>
          <cell r="F121" t="str">
            <v>直流支路4均充电压(电池)
直流支路4光伏最大电压(PV)
直流支路4直流电压上限(直流源)</v>
          </cell>
          <cell r="G121" t="str">
            <v>Int16</v>
          </cell>
          <cell r="H121" t="str">
            <v xml:space="preserve">30.0~800.0(PWS2, PWG2); 
500.0~850.0(PWS1, PWS1-NA); 
600.0~900.0(PWS1-H-380V); 
630.0~900.0(PWS1-H-400V); </v>
          </cell>
          <cell r="I121" t="str">
            <v>/</v>
          </cell>
          <cell r="J121">
            <v>0.1</v>
          </cell>
          <cell r="K121" t="str">
            <v>V</v>
          </cell>
          <cell r="L121" t="str">
            <v>Different PCS models have different range；
Different input types have different meanings</v>
          </cell>
        </row>
        <row r="122">
          <cell r="A122">
            <v>61</v>
          </cell>
          <cell r="B122">
            <v>53751</v>
          </cell>
          <cell r="C122" t="str">
            <v>2 Bytes</v>
          </cell>
          <cell r="D122" t="str">
            <v>RW</v>
          </cell>
          <cell r="E122" t="str">
            <v>DC String 4 equal charge to float charge transition current</v>
          </cell>
          <cell r="F122" t="str">
            <v>直流支路4均充转浮充电流</v>
          </cell>
          <cell r="G122" t="str">
            <v>Int16</v>
          </cell>
          <cell r="H122" t="str">
            <v>0.0~250.0</v>
          </cell>
          <cell r="I122" t="str">
            <v>/</v>
          </cell>
          <cell r="J122">
            <v>0.1</v>
          </cell>
          <cell r="K122" t="str">
            <v>A</v>
          </cell>
          <cell r="L122" t="str">
            <v>Available only in Battery input type</v>
          </cell>
        </row>
        <row r="123">
          <cell r="A123">
            <v>61</v>
          </cell>
          <cell r="B123">
            <v>53752</v>
          </cell>
          <cell r="C123" t="str">
            <v>2 Bytes</v>
          </cell>
          <cell r="D123" t="str">
            <v>RW</v>
          </cell>
          <cell r="E123" t="str">
            <v>DC String 4 end-of-charge current</v>
          </cell>
          <cell r="F123" t="str">
            <v>直流支路4充电截止电流</v>
          </cell>
          <cell r="G123" t="str">
            <v>Int16</v>
          </cell>
          <cell r="H123" t="str">
            <v>0.0~250.0</v>
          </cell>
          <cell r="I123" t="str">
            <v>/</v>
          </cell>
          <cell r="J123">
            <v>0.1</v>
          </cell>
          <cell r="K123" t="str">
            <v>A</v>
          </cell>
          <cell r="L123" t="str">
            <v>Available only in Battery input type</v>
          </cell>
        </row>
        <row r="124">
          <cell r="A124">
            <v>61</v>
          </cell>
          <cell r="B124">
            <v>53753</v>
          </cell>
          <cell r="C124" t="str">
            <v>2 Bytes</v>
          </cell>
          <cell r="D124" t="str">
            <v>RW</v>
          </cell>
          <cell r="E124" t="str">
            <v>DC String 4 maximum charging current(Battery models);
DC String 4 DC Source maximun charging current (customized DC source models);</v>
          </cell>
          <cell r="F124" t="str">
            <v>直流支路4最大充电电流(电池)
直流支路4直流源最大充电电流(直流源)</v>
          </cell>
          <cell r="G124" t="str">
            <v>Int16</v>
          </cell>
          <cell r="H124" t="str">
            <v>0.0~1500.0</v>
          </cell>
          <cell r="I124" t="str">
            <v>/</v>
          </cell>
          <cell r="J124">
            <v>0.1</v>
          </cell>
          <cell r="K124" t="str">
            <v>A</v>
          </cell>
          <cell r="L124" t="str">
            <v>Different input types have different meanings</v>
          </cell>
        </row>
        <row r="125">
          <cell r="A125">
            <v>61</v>
          </cell>
          <cell r="B125">
            <v>53754</v>
          </cell>
          <cell r="C125" t="str">
            <v>2 Bytes</v>
          </cell>
          <cell r="D125" t="str">
            <v>RW</v>
          </cell>
          <cell r="E125" t="str">
            <v>DC String 4 maximum discharging current(Battery models);
DC String 4 PV maximun current (customized PV models);
DC String 4 DC Source maximun discharging current (customized DC source models);</v>
          </cell>
          <cell r="F125" t="str">
            <v>直流支路4最大放电电流(电池)
直流支路4光伏最大电流(PV)
直流支路4直流源最大放电电流(直流源)</v>
          </cell>
          <cell r="G125" t="str">
            <v>Int16</v>
          </cell>
          <cell r="H125" t="str">
            <v>0.0~1500.0</v>
          </cell>
          <cell r="I125" t="str">
            <v>/</v>
          </cell>
          <cell r="J125">
            <v>0.1</v>
          </cell>
          <cell r="K125" t="str">
            <v>A</v>
          </cell>
          <cell r="L125" t="str">
            <v>Different input types have different meanings</v>
          </cell>
        </row>
        <row r="126">
          <cell r="A126">
            <v>61</v>
          </cell>
          <cell r="B126">
            <v>53755</v>
          </cell>
          <cell r="C126" t="str">
            <v>2 Bytes</v>
          </cell>
          <cell r="D126" t="str">
            <v>RW</v>
          </cell>
          <cell r="E126" t="str">
            <v>DC String 4 maximum precharging current</v>
          </cell>
          <cell r="F126" t="str">
            <v>直流支路4最大预充电流</v>
          </cell>
          <cell r="G126" t="str">
            <v>Int16</v>
          </cell>
          <cell r="H126" t="str">
            <v>0.0~1500.0</v>
          </cell>
          <cell r="I126" t="str">
            <v>/</v>
          </cell>
          <cell r="J126">
            <v>0.1</v>
          </cell>
          <cell r="K126" t="str">
            <v>A</v>
          </cell>
          <cell r="L126" t="str">
            <v>Available only in Battery input type</v>
          </cell>
        </row>
        <row r="127">
          <cell r="A127">
            <v>61</v>
          </cell>
          <cell r="B127" t="str">
            <v>53756~53757</v>
          </cell>
          <cell r="C127" t="str">
            <v>/</v>
          </cell>
          <cell r="D127" t="str">
            <v>/</v>
          </cell>
          <cell r="E127" t="str">
            <v>/</v>
          </cell>
          <cell r="F127" t="str">
            <v>/</v>
          </cell>
          <cell r="G127" t="str">
            <v>/</v>
          </cell>
          <cell r="H127" t="str">
            <v>/</v>
          </cell>
          <cell r="I127" t="str">
            <v>/</v>
          </cell>
          <cell r="J127" t="str">
            <v>/</v>
          </cell>
          <cell r="K127" t="str">
            <v>/</v>
          </cell>
          <cell r="L127" t="str">
            <v>/</v>
          </cell>
        </row>
        <row r="128">
          <cell r="A128">
            <v>62</v>
          </cell>
          <cell r="B128">
            <v>53758</v>
          </cell>
          <cell r="C128" t="str">
            <v>2 Bytes</v>
          </cell>
          <cell r="D128" t="str">
            <v>R/W</v>
          </cell>
          <cell r="E128" t="str">
            <v>Grid recovery Upper limit frequency</v>
          </cell>
          <cell r="F128" t="str">
            <v>恢复并网上限频率</v>
          </cell>
          <cell r="G128" t="str">
            <v>Int16</v>
          </cell>
          <cell r="H128" t="str">
            <v>0.1~1</v>
          </cell>
          <cell r="I128" t="str">
            <v>/</v>
          </cell>
          <cell r="J128">
            <v>0.01</v>
          </cell>
          <cell r="K128" t="str">
            <v>Hz</v>
          </cell>
          <cell r="L128" t="str">
            <v>follow the FVRT table given by HECO or CPUC or other local utility authority codes</v>
          </cell>
        </row>
        <row r="129">
          <cell r="A129">
            <v>63</v>
          </cell>
          <cell r="B129">
            <v>53759</v>
          </cell>
          <cell r="C129" t="str">
            <v>2 Bytes</v>
          </cell>
          <cell r="D129" t="str">
            <v>R/W</v>
          </cell>
          <cell r="E129" t="str">
            <v>Grid recovery Lower limit frequency</v>
          </cell>
          <cell r="F129" t="str">
            <v>恢复并网下限频率</v>
          </cell>
          <cell r="G129" t="str">
            <v>Int16</v>
          </cell>
          <cell r="H129" t="str">
            <v>‐1~‐0.1</v>
          </cell>
          <cell r="I129" t="str">
            <v>/</v>
          </cell>
          <cell r="J129">
            <v>0.01</v>
          </cell>
          <cell r="K129" t="str">
            <v>Hz</v>
          </cell>
          <cell r="L129" t="str">
            <v>follow the FVRT table given by HECO or CPUC or other local utility authority codes</v>
          </cell>
        </row>
        <row r="130">
          <cell r="A130">
            <v>64</v>
          </cell>
          <cell r="B130">
            <v>53760</v>
          </cell>
          <cell r="C130" t="str">
            <v>2 Bytes</v>
          </cell>
          <cell r="D130" t="str">
            <v>RW</v>
          </cell>
          <cell r="E130" t="str">
            <v>Over frequency stage I ride through frequency</v>
          </cell>
          <cell r="F130" t="str">
            <v>过频穿越I段频率</v>
          </cell>
          <cell r="G130" t="str">
            <v>Int16</v>
          </cell>
          <cell r="H130" t="str">
            <v>0.1~6.00</v>
          </cell>
          <cell r="I130" t="str">
            <v>/</v>
          </cell>
          <cell r="J130">
            <v>0.01</v>
          </cell>
          <cell r="K130" t="str">
            <v>Hz</v>
          </cell>
          <cell r="L130" t="str">
            <v>follow the FVRT table given by HECO or CPUC or other local utility authority codes</v>
          </cell>
        </row>
        <row r="131">
          <cell r="A131">
            <v>65</v>
          </cell>
          <cell r="B131">
            <v>53761</v>
          </cell>
          <cell r="C131" t="str">
            <v>2 Bytes</v>
          </cell>
          <cell r="D131" t="str">
            <v>RW</v>
          </cell>
          <cell r="E131" t="str">
            <v>Over frequency stage I ride through trip time</v>
          </cell>
          <cell r="F131" t="str">
            <v>过频穿越I段穿越时间</v>
          </cell>
          <cell r="G131" t="str">
            <v>Int16</v>
          </cell>
          <cell r="H131" t="str">
            <v>20.0~1000.0</v>
          </cell>
          <cell r="I131" t="str">
            <v>/</v>
          </cell>
          <cell r="J131">
            <v>0.1</v>
          </cell>
          <cell r="K131" t="str">
            <v>s</v>
          </cell>
          <cell r="L131" t="str">
            <v>follow the FVRT table given by HECO or CPUC or other local utility authority codes</v>
          </cell>
        </row>
        <row r="132">
          <cell r="A132">
            <v>66</v>
          </cell>
          <cell r="B132">
            <v>53762</v>
          </cell>
          <cell r="C132" t="str">
            <v>2 Bytes</v>
          </cell>
          <cell r="D132" t="str">
            <v>RW</v>
          </cell>
          <cell r="E132" t="str">
            <v>Over frequency stage II ride through frequency</v>
          </cell>
          <cell r="F132" t="str">
            <v>过频穿越II段频率</v>
          </cell>
          <cell r="G132" t="str">
            <v>Int16</v>
          </cell>
          <cell r="H132" t="str">
            <v>0.1~6.00</v>
          </cell>
          <cell r="I132" t="str">
            <v>/</v>
          </cell>
          <cell r="J132">
            <v>0.01</v>
          </cell>
          <cell r="K132" t="str">
            <v>Hz</v>
          </cell>
          <cell r="L132" t="str">
            <v>follow the FVRT table given by HECO or CPUC or other local utility authority codes</v>
          </cell>
        </row>
        <row r="133">
          <cell r="A133">
            <v>67</v>
          </cell>
          <cell r="B133">
            <v>53763</v>
          </cell>
          <cell r="C133" t="str">
            <v>2 Bytes</v>
          </cell>
          <cell r="D133" t="str">
            <v>RW</v>
          </cell>
          <cell r="E133" t="str">
            <v>Over frequency stage II ride through trip time</v>
          </cell>
          <cell r="F133" t="str">
            <v>过频穿越II段穿越时间</v>
          </cell>
          <cell r="G133" t="str">
            <v>Int16</v>
          </cell>
          <cell r="H133" t="str">
            <v>0.0~1000.0</v>
          </cell>
          <cell r="I133" t="str">
            <v>/</v>
          </cell>
          <cell r="J133">
            <v>0.1</v>
          </cell>
          <cell r="K133" t="str">
            <v>s</v>
          </cell>
          <cell r="L133" t="str">
            <v>follow the FVRT table given by HECO or CPUC or other local utility authority codes</v>
          </cell>
        </row>
        <row r="134">
          <cell r="A134">
            <v>68</v>
          </cell>
          <cell r="B134">
            <v>53764</v>
          </cell>
          <cell r="C134" t="str">
            <v>2 Bytes</v>
          </cell>
          <cell r="D134" t="str">
            <v>RW</v>
          </cell>
          <cell r="E134" t="str">
            <v>Under frequency stage I ride through frequency</v>
          </cell>
          <cell r="F134" t="str">
            <v>欠频穿越I段频率</v>
          </cell>
          <cell r="G134" t="str">
            <v>Int16</v>
          </cell>
          <cell r="H134" t="str">
            <v>‐10~‐0.10</v>
          </cell>
          <cell r="I134" t="str">
            <v>/</v>
          </cell>
          <cell r="J134">
            <v>0.01</v>
          </cell>
          <cell r="K134" t="str">
            <v>Hz</v>
          </cell>
          <cell r="L134" t="str">
            <v>follow the FVRT table given by HECO or CPUC or other local utility authority codes</v>
          </cell>
        </row>
        <row r="135">
          <cell r="A135">
            <v>69</v>
          </cell>
          <cell r="B135">
            <v>53765</v>
          </cell>
          <cell r="C135" t="str">
            <v>2 Bytes</v>
          </cell>
          <cell r="D135" t="str">
            <v>RW</v>
          </cell>
          <cell r="E135" t="str">
            <v>Under frequency stage I ride through trip time</v>
          </cell>
          <cell r="F135" t="str">
            <v>欠频穿越I段穿越时间</v>
          </cell>
          <cell r="G135" t="str">
            <v>Int16</v>
          </cell>
          <cell r="H135" t="str">
            <v>20.0~1000.0</v>
          </cell>
          <cell r="I135" t="str">
            <v>/</v>
          </cell>
          <cell r="J135">
            <v>0.1</v>
          </cell>
          <cell r="K135" t="str">
            <v>s</v>
          </cell>
          <cell r="L135" t="str">
            <v>follow the FVRT table given by HECO or CPUC or other local utility authority codes</v>
          </cell>
        </row>
        <row r="136">
          <cell r="A136">
            <v>70</v>
          </cell>
          <cell r="B136">
            <v>53766</v>
          </cell>
          <cell r="C136" t="str">
            <v>2 Bytes</v>
          </cell>
          <cell r="D136" t="str">
            <v>RW</v>
          </cell>
          <cell r="E136" t="str">
            <v>Under frequency stage II ride through frequency</v>
          </cell>
          <cell r="F136" t="str">
            <v>欠频穿越II段频率</v>
          </cell>
          <cell r="G136" t="str">
            <v>Int16</v>
          </cell>
          <cell r="H136" t="str">
            <v>‐10~-0.10</v>
          </cell>
          <cell r="I136" t="str">
            <v>/</v>
          </cell>
          <cell r="J136">
            <v>0.01</v>
          </cell>
          <cell r="K136" t="str">
            <v>Hz</v>
          </cell>
          <cell r="L136" t="str">
            <v>follow the FVRT table given by HECO or CPUC or other local utility authority codes</v>
          </cell>
        </row>
        <row r="137">
          <cell r="A137">
            <v>71</v>
          </cell>
          <cell r="B137">
            <v>53767</v>
          </cell>
          <cell r="C137" t="str">
            <v>2 Bytes</v>
          </cell>
          <cell r="D137" t="str">
            <v>RW</v>
          </cell>
          <cell r="E137" t="str">
            <v>Under frequency stage II ride through trip time</v>
          </cell>
          <cell r="F137" t="str">
            <v>欠频穿越Ii段穿越时间</v>
          </cell>
          <cell r="G137" t="str">
            <v>Int16</v>
          </cell>
          <cell r="H137" t="str">
            <v>0.0~1000.0</v>
          </cell>
          <cell r="I137" t="str">
            <v>/</v>
          </cell>
          <cell r="J137">
            <v>0.1</v>
          </cell>
          <cell r="K137" t="str">
            <v>s</v>
          </cell>
          <cell r="L137" t="str">
            <v>follow the FVRT table given by HECO or CPUC or other local utility authority codes</v>
          </cell>
        </row>
        <row r="138">
          <cell r="A138">
            <v>71</v>
          </cell>
          <cell r="B138" t="str">
            <v>53768~53769</v>
          </cell>
          <cell r="C138" t="str">
            <v>/</v>
          </cell>
          <cell r="D138" t="str">
            <v>/</v>
          </cell>
          <cell r="E138" t="str">
            <v>/</v>
          </cell>
          <cell r="F138" t="str">
            <v>/</v>
          </cell>
          <cell r="G138" t="str">
            <v>/</v>
          </cell>
          <cell r="H138" t="str">
            <v>/</v>
          </cell>
          <cell r="I138" t="str">
            <v>/</v>
          </cell>
          <cell r="J138" t="str">
            <v>/</v>
          </cell>
          <cell r="K138" t="str">
            <v>/</v>
          </cell>
          <cell r="L138" t="str">
            <v>/</v>
          </cell>
        </row>
        <row r="139">
          <cell r="A139">
            <v>71</v>
          </cell>
          <cell r="B139">
            <v>53770</v>
          </cell>
          <cell r="C139" t="str">
            <v>2 Bytes</v>
          </cell>
          <cell r="D139" t="str">
            <v>RW</v>
          </cell>
          <cell r="E139" t="str">
            <v>DC String 5 DC controlling mode</v>
          </cell>
          <cell r="F139" t="str">
            <v>直流支路5直流控制模式：0-设置电流调节，1-设置功率调节</v>
          </cell>
          <cell r="G139" t="str">
            <v>Int16</v>
          </cell>
          <cell r="H139" t="str">
            <v>0:  Set current control, 1:  Set power control</v>
          </cell>
          <cell r="I139" t="str">
            <v>/</v>
          </cell>
          <cell r="J139" t="str">
            <v>/</v>
          </cell>
          <cell r="K139" t="str">
            <v>/</v>
          </cell>
          <cell r="L139" t="str">
            <v>Available only in Battery input type,
and in DC dispatching mode(53601)</v>
          </cell>
        </row>
        <row r="140">
          <cell r="A140">
            <v>71</v>
          </cell>
          <cell r="B140">
            <v>53771</v>
          </cell>
          <cell r="C140" t="str">
            <v>2 Bytes</v>
          </cell>
          <cell r="D140" t="str">
            <v>RW</v>
          </cell>
          <cell r="E140" t="str">
            <v>DC String 5 DC current set</v>
          </cell>
          <cell r="F140" t="str">
            <v>直流支路5直流电流设定</v>
          </cell>
          <cell r="G140" t="str">
            <v>Int16</v>
          </cell>
          <cell r="H140" t="str">
            <v>‐1500.0~1500.0
+:  charge, power from grid to battery
-:  discharge, power from battery to grid</v>
          </cell>
          <cell r="I140" t="str">
            <v>/</v>
          </cell>
          <cell r="J140">
            <v>0.1</v>
          </cell>
          <cell r="K140" t="str">
            <v>A</v>
          </cell>
          <cell r="L140" t="str">
            <v>Available only in Battery input type,
and in DC dispatching mode(53601)</v>
          </cell>
        </row>
        <row r="141">
          <cell r="A141">
            <v>71</v>
          </cell>
          <cell r="B141">
            <v>53772</v>
          </cell>
          <cell r="C141" t="str">
            <v>2 Bytes</v>
          </cell>
          <cell r="D141" t="str">
            <v>RW</v>
          </cell>
          <cell r="E141" t="str">
            <v>DC String 5 DC power set</v>
          </cell>
          <cell r="F141" t="str">
            <v>直流支路5直流功率设定</v>
          </cell>
          <cell r="G141" t="str">
            <v>Int16</v>
          </cell>
          <cell r="H141" t="str">
            <v>‐1000.0~1000.0
+:  charge, power from grid to battery
-:  discharge, power from battery to grid</v>
          </cell>
          <cell r="I141" t="str">
            <v>/</v>
          </cell>
          <cell r="J141">
            <v>0.1</v>
          </cell>
          <cell r="K141" t="str">
            <v>kW</v>
          </cell>
          <cell r="L141" t="str">
            <v>Available only in Battery input type,
and in DC dispatching mode(53601)</v>
          </cell>
        </row>
        <row r="142">
          <cell r="A142">
            <v>71</v>
          </cell>
          <cell r="B142">
            <v>53773</v>
          </cell>
          <cell r="C142" t="str">
            <v>2 Bytes</v>
          </cell>
          <cell r="D142" t="str">
            <v>RW</v>
          </cell>
          <cell r="E142" t="str">
            <v>DC String 5 DC lower voltage threshold (Battery models);
DC String 5 MPPT lower voltage threshold (customized PV models);</v>
          </cell>
          <cell r="F142" t="str">
            <v>直流支路5直流电压下限(电池)
直流支路5MPPT电压下限(PV)</v>
          </cell>
          <cell r="G142" t="str">
            <v>Int16</v>
          </cell>
          <cell r="H142" t="str">
            <v xml:space="preserve">30.0~800.0(PWS2, PWG2); 
500.0~850.0(PWS1, PWS1-NA); 
600.0~900.0(PWS1-H-380V); 
630.0~900.0(PWS1-H-400V); </v>
          </cell>
          <cell r="I142" t="str">
            <v>/</v>
          </cell>
          <cell r="J142">
            <v>0.1</v>
          </cell>
          <cell r="K142" t="str">
            <v>V</v>
          </cell>
          <cell r="L142" t="str">
            <v>Different PCS models have different range；
Different input types have different meanings</v>
          </cell>
        </row>
        <row r="143">
          <cell r="A143">
            <v>71</v>
          </cell>
          <cell r="B143">
            <v>53774</v>
          </cell>
          <cell r="C143" t="str">
            <v>2 Bytes</v>
          </cell>
          <cell r="D143" t="str">
            <v>RW</v>
          </cell>
          <cell r="E143" t="str">
            <v>DC String 5 PV wake up voltage(customized PV models)</v>
          </cell>
          <cell r="F143" t="str">
            <v>直流支路5光伏唤醒电压(PV)</v>
          </cell>
          <cell r="G143" t="str">
            <v>Int16</v>
          </cell>
          <cell r="H143" t="str">
            <v>30.0~900.0</v>
          </cell>
          <cell r="I143" t="str">
            <v>/</v>
          </cell>
          <cell r="J143">
            <v>0.1</v>
          </cell>
          <cell r="K143" t="str">
            <v>V</v>
          </cell>
          <cell r="L143" t="str">
            <v>Available only in PV input type</v>
          </cell>
        </row>
        <row r="144">
          <cell r="A144">
            <v>71</v>
          </cell>
          <cell r="B144">
            <v>53775</v>
          </cell>
          <cell r="C144" t="str">
            <v>2 Bytes</v>
          </cell>
          <cell r="D144" t="str">
            <v>RW</v>
          </cell>
          <cell r="E144" t="str">
            <v>DC String 5 end-of-discharge voltage (Battery models);
DC String 5 PV sleep voltage (customized PV models)</v>
          </cell>
          <cell r="F144" t="str">
            <v>直流支路5放电终止电压(电池)
直流支路5光伏休眠电压(PV)</v>
          </cell>
          <cell r="G144" t="str">
            <v>Int16</v>
          </cell>
          <cell r="H144" t="str">
            <v>30.0~900.0</v>
          </cell>
          <cell r="I144" t="str">
            <v>/</v>
          </cell>
          <cell r="J144">
            <v>0.1</v>
          </cell>
          <cell r="K144" t="str">
            <v>V</v>
          </cell>
          <cell r="L144" t="str">
            <v>Different input types have different meanings</v>
          </cell>
        </row>
        <row r="145">
          <cell r="A145">
            <v>71</v>
          </cell>
          <cell r="B145">
            <v>53776</v>
          </cell>
          <cell r="C145" t="str">
            <v>2 Bytes</v>
          </cell>
          <cell r="D145" t="str">
            <v>RW</v>
          </cell>
          <cell r="E145" t="str">
            <v>DC String 5 precharge voltage</v>
          </cell>
          <cell r="F145" t="str">
            <v>直流支路5预充电电压</v>
          </cell>
          <cell r="G145" t="str">
            <v>Int16</v>
          </cell>
          <cell r="H145" t="str">
            <v>30.0~900.0</v>
          </cell>
          <cell r="I145" t="str">
            <v>/</v>
          </cell>
          <cell r="J145">
            <v>0.1</v>
          </cell>
          <cell r="K145" t="str">
            <v>V</v>
          </cell>
          <cell r="L145" t="str">
            <v>Available only in Battery input type</v>
          </cell>
        </row>
        <row r="146">
          <cell r="A146">
            <v>71</v>
          </cell>
          <cell r="B146">
            <v>53777</v>
          </cell>
          <cell r="C146" t="str">
            <v>2 Bytes</v>
          </cell>
          <cell r="D146" t="str">
            <v>RW</v>
          </cell>
          <cell r="E146" t="str">
            <v>DC String 5 precharge to equal charge transition voltage</v>
          </cell>
          <cell r="F146" t="str">
            <v>直流支路5预充转均充电压</v>
          </cell>
          <cell r="G146" t="str">
            <v>Int16</v>
          </cell>
          <cell r="H146" t="str">
            <v>30.0~900.0</v>
          </cell>
          <cell r="I146" t="str">
            <v>/</v>
          </cell>
          <cell r="J146">
            <v>0.1</v>
          </cell>
          <cell r="K146" t="str">
            <v>V</v>
          </cell>
          <cell r="L146" t="str">
            <v>Available only in Battery input type</v>
          </cell>
        </row>
        <row r="147">
          <cell r="A147">
            <v>71</v>
          </cell>
          <cell r="B147">
            <v>53778</v>
          </cell>
          <cell r="C147" t="str">
            <v>2 Bytes</v>
          </cell>
          <cell r="D147" t="str">
            <v>RW</v>
          </cell>
          <cell r="E147" t="str">
            <v>DC String 5 precharge time</v>
          </cell>
          <cell r="F147" t="str">
            <v>直流支路5预充时间</v>
          </cell>
          <cell r="G147" t="str">
            <v>Int16</v>
          </cell>
          <cell r="H147" t="str">
            <v>0~30000</v>
          </cell>
          <cell r="I147" t="str">
            <v>/</v>
          </cell>
          <cell r="J147">
            <v>1</v>
          </cell>
          <cell r="K147" t="str">
            <v>min</v>
          </cell>
          <cell r="L147" t="str">
            <v>Available only in Battery input type</v>
          </cell>
        </row>
        <row r="148">
          <cell r="A148">
            <v>71</v>
          </cell>
          <cell r="B148">
            <v>53779</v>
          </cell>
          <cell r="C148" t="str">
            <v>2 Bytes</v>
          </cell>
          <cell r="D148" t="str">
            <v>RW</v>
          </cell>
          <cell r="E148" t="str">
            <v>DC String 5 float charge voltage (Battery models);
DC String 5 MPPT higher voltage threshold (customized PV models);
DC String 5 DC output voltage (customized DC source models);</v>
          </cell>
          <cell r="F148" t="str">
            <v>直流支路5浮充电压(电池)
直流支路5MPPT电压上限(PV)
直流支路5直流输出电压(直流源)</v>
          </cell>
          <cell r="G148" t="str">
            <v>Int16</v>
          </cell>
          <cell r="H148" t="str">
            <v xml:space="preserve">30.0~800.0(PWS2, PWG2); 
500.0~850.0(PWS1, PWS1-NA); 
600.0~900.0(PWS1-H-380V); 
630.0~900.0(PWS1-H-400V); </v>
          </cell>
          <cell r="I148" t="str">
            <v>/</v>
          </cell>
          <cell r="J148">
            <v>0.1</v>
          </cell>
          <cell r="K148" t="str">
            <v>V</v>
          </cell>
          <cell r="L148" t="str">
            <v>Different PCS models have different range；
Different input types have different meanings</v>
          </cell>
        </row>
        <row r="149">
          <cell r="A149">
            <v>71</v>
          </cell>
          <cell r="B149">
            <v>53780</v>
          </cell>
          <cell r="C149" t="str">
            <v>2 Bytes</v>
          </cell>
          <cell r="D149" t="str">
            <v>RW</v>
          </cell>
          <cell r="E149" t="str">
            <v>DC String 5 equal charge voltage (Battery models);
DC String 5 PV maximun voltage (customized PV models);
DC String 5 DC maximun output voltage (customized DC source models);</v>
          </cell>
          <cell r="F149" t="str">
            <v>直流支路5均充电压(电池)
直流支路5光伏最大电压(PV)
直流支路5直流电压上限(直流源)</v>
          </cell>
          <cell r="G149" t="str">
            <v>Int16</v>
          </cell>
          <cell r="H149" t="str">
            <v xml:space="preserve">30.0~800.0(PWS2, PWG2); 
500.0~850.0(PWS1, PWS1-NA); 
600.0~900.0(PWS1-H-380V); 
630.0~900.0(PWS1-H-400V); </v>
          </cell>
          <cell r="I149" t="str">
            <v>/</v>
          </cell>
          <cell r="J149">
            <v>0.1</v>
          </cell>
          <cell r="K149" t="str">
            <v>V</v>
          </cell>
          <cell r="L149" t="str">
            <v>Different PCS models have different range；
Different input types have different meanings</v>
          </cell>
        </row>
        <row r="150">
          <cell r="A150">
            <v>71</v>
          </cell>
          <cell r="B150">
            <v>53781</v>
          </cell>
          <cell r="C150" t="str">
            <v>2 Bytes</v>
          </cell>
          <cell r="D150" t="str">
            <v>RW</v>
          </cell>
          <cell r="E150" t="str">
            <v>DC String 5 equal charge to float charge transition current</v>
          </cell>
          <cell r="F150" t="str">
            <v>直流支路5均充转浮充电流</v>
          </cell>
          <cell r="G150" t="str">
            <v>Int16</v>
          </cell>
          <cell r="H150" t="str">
            <v>0.0~250.0</v>
          </cell>
          <cell r="I150" t="str">
            <v>/</v>
          </cell>
          <cell r="J150">
            <v>0.1</v>
          </cell>
          <cell r="K150" t="str">
            <v>A</v>
          </cell>
          <cell r="L150" t="str">
            <v>Available only in Battery input type</v>
          </cell>
        </row>
        <row r="151">
          <cell r="A151">
            <v>71</v>
          </cell>
          <cell r="B151">
            <v>53782</v>
          </cell>
          <cell r="C151" t="str">
            <v>2 Bytes</v>
          </cell>
          <cell r="D151" t="str">
            <v>RW</v>
          </cell>
          <cell r="E151" t="str">
            <v>DC String 5 end-of-charge current</v>
          </cell>
          <cell r="F151" t="str">
            <v>直流支路5充电截止电流</v>
          </cell>
          <cell r="G151" t="str">
            <v>Int16</v>
          </cell>
          <cell r="H151" t="str">
            <v>0.0~250.0</v>
          </cell>
          <cell r="I151" t="str">
            <v>/</v>
          </cell>
          <cell r="J151">
            <v>0.1</v>
          </cell>
          <cell r="K151" t="str">
            <v>A</v>
          </cell>
          <cell r="L151" t="str">
            <v>Available only in Battery input type</v>
          </cell>
        </row>
        <row r="152">
          <cell r="A152">
            <v>71</v>
          </cell>
          <cell r="B152">
            <v>53783</v>
          </cell>
          <cell r="C152" t="str">
            <v>2 Bytes</v>
          </cell>
          <cell r="D152" t="str">
            <v>RW</v>
          </cell>
          <cell r="E152" t="str">
            <v>DC String 5 maximum charging current(Battery models);
DC String 5 DC Source maximun charging current (customized DC source models);</v>
          </cell>
          <cell r="F152" t="str">
            <v>直流支路5最大充电电流(电池)
直流支路5直流源最大充电电流(直流源)</v>
          </cell>
          <cell r="G152" t="str">
            <v>Int16</v>
          </cell>
          <cell r="H152" t="str">
            <v>0.0~1500.0</v>
          </cell>
          <cell r="I152" t="str">
            <v>/</v>
          </cell>
          <cell r="J152">
            <v>0.1</v>
          </cell>
          <cell r="K152" t="str">
            <v>A</v>
          </cell>
          <cell r="L152" t="str">
            <v>Different input types have different meanings</v>
          </cell>
        </row>
        <row r="153">
          <cell r="A153">
            <v>71</v>
          </cell>
          <cell r="B153">
            <v>53784</v>
          </cell>
          <cell r="C153" t="str">
            <v>2 Bytes</v>
          </cell>
          <cell r="D153" t="str">
            <v>RW</v>
          </cell>
          <cell r="E153" t="str">
            <v>DC String 5 maximum discharging current(Battery models);
DC String 5 PV maximun current (customized PV models);
DC String 5 DC Source maximun discharging current (customized DC source models);</v>
          </cell>
          <cell r="F153" t="str">
            <v>直流支路5最大放电电流(电池)
直流支路5光伏最大电流(PV)
直流支路5直流源最大放电电流(直流源)</v>
          </cell>
          <cell r="G153" t="str">
            <v>Int16</v>
          </cell>
          <cell r="H153" t="str">
            <v>0.0~1500.0</v>
          </cell>
          <cell r="I153" t="str">
            <v>/</v>
          </cell>
          <cell r="J153">
            <v>0.1</v>
          </cell>
          <cell r="K153" t="str">
            <v>A</v>
          </cell>
          <cell r="L153" t="str">
            <v>Different input types have different meanings</v>
          </cell>
        </row>
        <row r="154">
          <cell r="A154">
            <v>71</v>
          </cell>
          <cell r="B154">
            <v>53785</v>
          </cell>
          <cell r="C154" t="str">
            <v>2 Bytes</v>
          </cell>
          <cell r="D154" t="str">
            <v>RW</v>
          </cell>
          <cell r="E154" t="str">
            <v>DC String 5 maximum precharging current</v>
          </cell>
          <cell r="F154" t="str">
            <v>直流支路5最大预充电流</v>
          </cell>
          <cell r="G154" t="str">
            <v>Int16</v>
          </cell>
          <cell r="H154" t="str">
            <v>0.0~1500.0</v>
          </cell>
          <cell r="I154" t="str">
            <v>/</v>
          </cell>
          <cell r="J154">
            <v>0.1</v>
          </cell>
          <cell r="K154" t="str">
            <v>A</v>
          </cell>
          <cell r="L154" t="str">
            <v>Available only in Battery input type</v>
          </cell>
        </row>
        <row r="155">
          <cell r="A155">
            <v>71</v>
          </cell>
          <cell r="B155">
            <v>53786</v>
          </cell>
          <cell r="C155" t="str">
            <v>/</v>
          </cell>
          <cell r="D155" t="str">
            <v>/</v>
          </cell>
          <cell r="E155" t="str">
            <v>/</v>
          </cell>
          <cell r="F155" t="str">
            <v>/</v>
          </cell>
          <cell r="G155" t="str">
            <v>/</v>
          </cell>
          <cell r="H155" t="str">
            <v>/</v>
          </cell>
          <cell r="I155" t="str">
            <v>/</v>
          </cell>
          <cell r="J155" t="str">
            <v>/</v>
          </cell>
          <cell r="K155" t="str">
            <v>/</v>
          </cell>
          <cell r="L155" t="str">
            <v>/</v>
          </cell>
        </row>
        <row r="156">
          <cell r="A156">
            <v>72</v>
          </cell>
          <cell r="B156">
            <v>53787</v>
          </cell>
          <cell r="C156" t="str">
            <v>2 Bytes</v>
          </cell>
          <cell r="D156" t="str">
            <v>RW</v>
          </cell>
          <cell r="E156" t="str">
            <v>Volt/Var regulation Volt point 1</v>
          </cell>
          <cell r="F156" t="str">
            <v>电压调无功调节点V1</v>
          </cell>
          <cell r="G156" t="str">
            <v>Int16</v>
          </cell>
          <cell r="H156" t="str">
            <v>0.82~1.03</v>
          </cell>
          <cell r="I156" t="str">
            <v>/</v>
          </cell>
          <cell r="J156">
            <v>0.01</v>
          </cell>
          <cell r="K156" t="str">
            <v>/</v>
          </cell>
          <cell r="L156" t="str">
            <v>ratio * rated voltage,
Available only when reactive power regulation mode is set to Volt/Var(53626).</v>
          </cell>
        </row>
        <row r="157">
          <cell r="A157">
            <v>73</v>
          </cell>
          <cell r="B157">
            <v>53788</v>
          </cell>
          <cell r="C157" t="str">
            <v>2 Bytes</v>
          </cell>
          <cell r="D157" t="str">
            <v>RW</v>
          </cell>
          <cell r="E157" t="str">
            <v>Volt/Var regulation Volt point 2</v>
          </cell>
          <cell r="F157" t="str">
            <v>电压调无功调节点V2</v>
          </cell>
          <cell r="G157" t="str">
            <v>Int16</v>
          </cell>
          <cell r="H157" t="str">
            <v>0.90~1.05</v>
          </cell>
          <cell r="I157" t="str">
            <v>/</v>
          </cell>
          <cell r="J157">
            <v>0.01</v>
          </cell>
          <cell r="K157" t="str">
            <v>/</v>
          </cell>
          <cell r="L157" t="str">
            <v>ratio * rated voltage,
Available only when reactive power regulation mode is set to Volt/Var(53626).</v>
          </cell>
        </row>
        <row r="158">
          <cell r="A158">
            <v>74</v>
          </cell>
          <cell r="B158">
            <v>53789</v>
          </cell>
          <cell r="C158" t="str">
            <v>2 Bytes</v>
          </cell>
          <cell r="D158" t="str">
            <v>RW</v>
          </cell>
          <cell r="E158" t="str">
            <v>Volt/Var regulation Volt point 3</v>
          </cell>
          <cell r="F158" t="str">
            <v>电压调无功调节点V3</v>
          </cell>
          <cell r="G158" t="str">
            <v>Int16</v>
          </cell>
          <cell r="H158" t="str">
            <v>0.95~1.15</v>
          </cell>
          <cell r="I158" t="str">
            <v>/</v>
          </cell>
          <cell r="J158">
            <v>0.01</v>
          </cell>
          <cell r="K158" t="str">
            <v>/</v>
          </cell>
          <cell r="L158" t="str">
            <v>ratio * rated voltage,
Available only when reactive power regulation mode is set to Volt/Var(53626).</v>
          </cell>
        </row>
        <row r="159">
          <cell r="A159">
            <v>75</v>
          </cell>
          <cell r="B159">
            <v>53790</v>
          </cell>
          <cell r="C159" t="str">
            <v>2 Bytes</v>
          </cell>
          <cell r="D159" t="str">
            <v>RW</v>
          </cell>
          <cell r="E159" t="str">
            <v>Volt/Var regulation Volt point 4</v>
          </cell>
          <cell r="F159" t="str">
            <v>电压调无功调节点V4</v>
          </cell>
          <cell r="G159" t="str">
            <v>Int16</v>
          </cell>
          <cell r="H159" t="str">
            <v>0.97~1.18</v>
          </cell>
          <cell r="I159" t="str">
            <v>/</v>
          </cell>
          <cell r="J159">
            <v>0.01</v>
          </cell>
          <cell r="K159" t="str">
            <v>/</v>
          </cell>
          <cell r="L159" t="str">
            <v>ratio * rated voltage,
Available only when reactive power regulation mode is set to Volt/Var(53626).</v>
          </cell>
        </row>
        <row r="160">
          <cell r="A160">
            <v>76</v>
          </cell>
          <cell r="B160">
            <v>53791</v>
          </cell>
          <cell r="C160" t="str">
            <v>2 Bytes</v>
          </cell>
          <cell r="D160" t="str">
            <v>RW</v>
          </cell>
          <cell r="E160" t="str">
            <v>Maximum inductive reactive power control mode</v>
          </cell>
          <cell r="F160" t="str">
            <v>最大感性无功调节量</v>
          </cell>
          <cell r="G160" t="str">
            <v>Int16</v>
          </cell>
          <cell r="H160" t="str">
            <v>0.00~0.60</v>
          </cell>
          <cell r="I160" t="str">
            <v>/</v>
          </cell>
          <cell r="J160">
            <v>0.01</v>
          </cell>
          <cell r="K160" t="str">
            <v>/</v>
          </cell>
          <cell r="L160" t="str">
            <v>ratio * rated power,
Available only when reactive power regulation mode is set to Volt/Var(53626).</v>
          </cell>
        </row>
        <row r="161">
          <cell r="A161">
            <v>77</v>
          </cell>
          <cell r="B161">
            <v>53792</v>
          </cell>
          <cell r="C161" t="str">
            <v>2 Bytes</v>
          </cell>
          <cell r="D161" t="str">
            <v>RW</v>
          </cell>
          <cell r="E161" t="str">
            <v>Maximum capacitive reactive power control mode</v>
          </cell>
          <cell r="F161" t="str">
            <v>最大容性无功调节量</v>
          </cell>
          <cell r="G161" t="str">
            <v>Int16</v>
          </cell>
          <cell r="H161" t="str">
            <v>0.00~0.60</v>
          </cell>
          <cell r="I161" t="str">
            <v>/</v>
          </cell>
          <cell r="J161">
            <v>0.01</v>
          </cell>
          <cell r="K161" t="str">
            <v>/</v>
          </cell>
          <cell r="L161" t="str">
            <v>ratio * rated power,
Available only when reactive power regulation mode is set to Volt/Var(53626).</v>
          </cell>
        </row>
        <row r="162">
          <cell r="A162">
            <v>78</v>
          </cell>
          <cell r="B162">
            <v>53793</v>
          </cell>
          <cell r="C162" t="str">
            <v>2 Bytes</v>
          </cell>
          <cell r="D162" t="str">
            <v>RW</v>
          </cell>
          <cell r="E162" t="str">
            <v>Volt/Watt regulation Volt point 1</v>
          </cell>
          <cell r="F162" t="str">
            <v>电压调有功起始调节点V1</v>
          </cell>
          <cell r="G162" t="str">
            <v>Int16</v>
          </cell>
          <cell r="H162" t="str">
            <v>1.03~1.1</v>
          </cell>
          <cell r="I162" t="str">
            <v>/</v>
          </cell>
          <cell r="J162">
            <v>0.01</v>
          </cell>
          <cell r="K162" t="str">
            <v>/</v>
          </cell>
          <cell r="L162" t="str">
            <v>ratio * rated voltage,
Available only when active power regulation mode(53636) is set to Volt/Watt and operating in discharge mode, 
follow the FVRT table given by HECO or CPUC or other local utility authority codes.</v>
          </cell>
        </row>
        <row r="163">
          <cell r="A163">
            <v>0</v>
          </cell>
          <cell r="B163">
            <v>53794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>
            <v>78</v>
          </cell>
          <cell r="B164">
            <v>53795</v>
          </cell>
          <cell r="C164" t="str">
            <v>2 Bytes</v>
          </cell>
          <cell r="D164" t="str">
            <v>RW</v>
          </cell>
          <cell r="E164" t="str">
            <v>Volt/Watt regulation recovery delay</v>
          </cell>
          <cell r="F164" t="str">
            <v>电压调有功恢复延时</v>
          </cell>
          <cell r="G164" t="str">
            <v>Int16</v>
          </cell>
          <cell r="H164" t="str">
            <v>3~90</v>
          </cell>
          <cell r="I164" t="str">
            <v>/</v>
          </cell>
          <cell r="J164">
            <v>1</v>
          </cell>
          <cell r="K164" t="str">
            <v>s</v>
          </cell>
          <cell r="L164" t="str">
            <v>To set the output power recovery time delay after the utility voltage returns to  normal</v>
          </cell>
        </row>
        <row r="165">
          <cell r="A165">
            <v>79</v>
          </cell>
          <cell r="B165">
            <v>53796</v>
          </cell>
          <cell r="C165" t="str">
            <v>2 Bytes</v>
          </cell>
          <cell r="D165" t="str">
            <v>RW</v>
          </cell>
          <cell r="E165" t="str">
            <v>Freq/Watt regulation point</v>
          </cell>
          <cell r="F165" t="str">
            <v>频率调有功调节点</v>
          </cell>
          <cell r="G165" t="str">
            <v>Int16</v>
          </cell>
          <cell r="H165" t="str">
            <v>0.01~1.00</v>
          </cell>
          <cell r="I165" t="str">
            <v>/</v>
          </cell>
          <cell r="J165">
            <v>0.01</v>
          </cell>
          <cell r="K165" t="str">
            <v>Hz</v>
          </cell>
          <cell r="L165" t="str">
            <v>Available only when active power regulation mode(53636) is set to Freq/Watt and operating in discharge mode. When the actual frequency is above the point, the active power will be regulated(lowered) with the ramp rate</v>
          </cell>
        </row>
        <row r="166">
          <cell r="A166">
            <v>80</v>
          </cell>
          <cell r="B166">
            <v>53797</v>
          </cell>
          <cell r="C166" t="str">
            <v>2 Bytes</v>
          </cell>
          <cell r="D166" t="str">
            <v>RW</v>
          </cell>
          <cell r="E166" t="str">
            <v>Freq/Watt regulation ramp rate</v>
          </cell>
          <cell r="F166" t="str">
            <v>频率调有功斜率</v>
          </cell>
          <cell r="G166" t="str">
            <v>Int16</v>
          </cell>
          <cell r="H166" t="str">
            <v>0.02~0.07</v>
          </cell>
          <cell r="I166" t="str">
            <v>/</v>
          </cell>
          <cell r="J166">
            <v>0.01</v>
          </cell>
          <cell r="K166" t="str">
            <v>Set power/Hz</v>
          </cell>
          <cell r="L166" t="str">
            <v>The ramp rate is defined as multiple of set active power per hertz that above the above the Freq/Watt regulation point.
Available only when active power regulation mode(53636) is set to Freq/Watt and operating in discharge mode. 
Example: 
Rated frequency is 60Hz, the target active power is set to 10kW, Freq/Watt regulation point is set to 2Hz, ramp rate is set as 0.5,
If the actual frequency reaches 63Hz, the output active power will be 10kW-(63Hz-62Hz)×0.5*(10kW/Hz) = 5kW</v>
          </cell>
        </row>
        <row r="167">
          <cell r="A167">
            <v>80</v>
          </cell>
          <cell r="B167" t="str">
            <v>53798~53799</v>
          </cell>
          <cell r="C167" t="str">
            <v>/</v>
          </cell>
          <cell r="D167" t="str">
            <v>/</v>
          </cell>
          <cell r="E167" t="str">
            <v>/</v>
          </cell>
          <cell r="F167" t="str">
            <v>/</v>
          </cell>
          <cell r="G167" t="str">
            <v>/</v>
          </cell>
          <cell r="H167" t="str">
            <v>/</v>
          </cell>
          <cell r="I167" t="str">
            <v>/</v>
          </cell>
          <cell r="J167" t="str">
            <v>/</v>
          </cell>
          <cell r="K167" t="str">
            <v>/</v>
          </cell>
          <cell r="L167" t="str">
            <v>/</v>
          </cell>
        </row>
        <row r="168">
          <cell r="A168">
            <v>80</v>
          </cell>
          <cell r="B168">
            <v>53800</v>
          </cell>
          <cell r="C168" t="str">
            <v>2 Bytes</v>
          </cell>
          <cell r="D168" t="str">
            <v>RW</v>
          </cell>
          <cell r="E168" t="str">
            <v>DC String 6 DC controlling mode</v>
          </cell>
          <cell r="F168" t="str">
            <v>直流支路6直流控制模式：0-设置电流调节，1-设置功率调节</v>
          </cell>
          <cell r="G168" t="str">
            <v>Int16</v>
          </cell>
          <cell r="H168" t="str">
            <v>0:  Set current control, 1:  Set power control</v>
          </cell>
          <cell r="I168" t="str">
            <v>/</v>
          </cell>
          <cell r="J168" t="str">
            <v>/</v>
          </cell>
          <cell r="K168" t="str">
            <v>/</v>
          </cell>
          <cell r="L168" t="str">
            <v>Available only in Battery input type,
and in DC dispatching mode</v>
          </cell>
        </row>
        <row r="169">
          <cell r="A169">
            <v>80</v>
          </cell>
          <cell r="B169">
            <v>53801</v>
          </cell>
          <cell r="C169" t="str">
            <v>2 Bytes</v>
          </cell>
          <cell r="D169" t="str">
            <v>RW</v>
          </cell>
          <cell r="E169" t="str">
            <v>DC String 6 DC current set</v>
          </cell>
          <cell r="F169" t="str">
            <v>直流支路6直流电流设定</v>
          </cell>
          <cell r="G169" t="str">
            <v>Int16</v>
          </cell>
          <cell r="H169" t="str">
            <v>‐1500.0~1500.0
+:  charge, power from grid to battery
-:  discharge, power from battery to grid</v>
          </cell>
          <cell r="I169" t="str">
            <v>/</v>
          </cell>
          <cell r="J169">
            <v>0.1</v>
          </cell>
          <cell r="K169" t="str">
            <v>A</v>
          </cell>
          <cell r="L169" t="str">
            <v>Available only in Battery input type,
and in DC dispatching mode</v>
          </cell>
        </row>
        <row r="170">
          <cell r="A170">
            <v>80</v>
          </cell>
          <cell r="B170">
            <v>53802</v>
          </cell>
          <cell r="C170" t="str">
            <v>2 Bytes</v>
          </cell>
          <cell r="D170" t="str">
            <v>RW</v>
          </cell>
          <cell r="E170" t="str">
            <v>DC String 6 DC power set</v>
          </cell>
          <cell r="F170" t="str">
            <v>直流支路6直流功率设定</v>
          </cell>
          <cell r="G170" t="str">
            <v>Int16</v>
          </cell>
          <cell r="H170" t="str">
            <v>‐1000.0~1000.0
+:  charge, power from grid to battery
-:  discharge, power from battery to grid</v>
          </cell>
          <cell r="I170" t="str">
            <v>/</v>
          </cell>
          <cell r="J170">
            <v>0.1</v>
          </cell>
          <cell r="K170" t="str">
            <v>kW</v>
          </cell>
          <cell r="L170" t="str">
            <v>Available only in Battery input type,
and in DC dispatching mode</v>
          </cell>
        </row>
        <row r="171">
          <cell r="A171">
            <v>80</v>
          </cell>
          <cell r="B171">
            <v>53803</v>
          </cell>
          <cell r="C171" t="str">
            <v>2 Bytes</v>
          </cell>
          <cell r="D171" t="str">
            <v>RW</v>
          </cell>
          <cell r="E171" t="str">
            <v>DC String 6 DC lower voltage threshold (Battery models);
DC String 6 MPPT lower voltage threshold (customized PV models);</v>
          </cell>
          <cell r="F171" t="str">
            <v>直流支路6直流电压下限(电池)
直流支路6MPPT电压下限(PV)</v>
          </cell>
          <cell r="G171" t="str">
            <v>Int16</v>
          </cell>
          <cell r="H171" t="str">
            <v xml:space="preserve">30.0~800.0(PWS2, PWG2); 
500.0~850.0(PWS1, PWS1-NA); 
600.0~900.0(PWS1-H-380V); 
630.0~900.0(PWS1-H-400V); </v>
          </cell>
          <cell r="I171" t="str">
            <v>/</v>
          </cell>
          <cell r="J171">
            <v>0.1</v>
          </cell>
          <cell r="K171" t="str">
            <v>V</v>
          </cell>
          <cell r="L171" t="str">
            <v>Different PCS models have different range；
Different input types have different meanings</v>
          </cell>
        </row>
        <row r="172">
          <cell r="A172">
            <v>80</v>
          </cell>
          <cell r="B172">
            <v>53804</v>
          </cell>
          <cell r="C172" t="str">
            <v>2 Bytes</v>
          </cell>
          <cell r="D172" t="str">
            <v>RW</v>
          </cell>
          <cell r="E172" t="str">
            <v>DC String 6 PV wake up voltage(customized PV models)</v>
          </cell>
          <cell r="F172" t="str">
            <v>直流支路6光伏唤醒电压(PV)</v>
          </cell>
          <cell r="G172" t="str">
            <v>Int16</v>
          </cell>
          <cell r="H172" t="str">
            <v>30.0~900.0</v>
          </cell>
          <cell r="I172" t="str">
            <v>/</v>
          </cell>
          <cell r="J172">
            <v>0.1</v>
          </cell>
          <cell r="K172" t="str">
            <v>V</v>
          </cell>
          <cell r="L172" t="str">
            <v>Available only in PV input type</v>
          </cell>
        </row>
        <row r="173">
          <cell r="A173">
            <v>80</v>
          </cell>
          <cell r="B173">
            <v>53805</v>
          </cell>
          <cell r="C173" t="str">
            <v>2 Bytes</v>
          </cell>
          <cell r="D173" t="str">
            <v>RW</v>
          </cell>
          <cell r="E173" t="str">
            <v>DC String 6 end-of-discharge voltage (Battery models);
DC String 6 PV sleep voltage (customized PV models)</v>
          </cell>
          <cell r="F173" t="str">
            <v>直流支路6放电终止电压(电池)
直流支路6光伏休眠电压(PV)</v>
          </cell>
          <cell r="G173" t="str">
            <v>Int16</v>
          </cell>
          <cell r="H173" t="str">
            <v>30.0~900.0</v>
          </cell>
          <cell r="I173" t="str">
            <v>/</v>
          </cell>
          <cell r="J173">
            <v>0.1</v>
          </cell>
          <cell r="K173" t="str">
            <v>V</v>
          </cell>
          <cell r="L173" t="str">
            <v>Different input types have different meanings</v>
          </cell>
        </row>
        <row r="174">
          <cell r="A174">
            <v>80</v>
          </cell>
          <cell r="B174">
            <v>53806</v>
          </cell>
          <cell r="C174" t="str">
            <v>2 Bytes</v>
          </cell>
          <cell r="D174" t="str">
            <v>RW</v>
          </cell>
          <cell r="E174" t="str">
            <v>DC String 6 precharge voltage</v>
          </cell>
          <cell r="F174" t="str">
            <v>直流支路6预充电电压</v>
          </cell>
          <cell r="G174" t="str">
            <v>Int16</v>
          </cell>
          <cell r="H174" t="str">
            <v>30.0~900.0</v>
          </cell>
          <cell r="I174" t="str">
            <v>/</v>
          </cell>
          <cell r="J174">
            <v>0.1</v>
          </cell>
          <cell r="K174" t="str">
            <v>V</v>
          </cell>
          <cell r="L174" t="str">
            <v>Available only in Battery input type</v>
          </cell>
        </row>
        <row r="175">
          <cell r="A175">
            <v>80</v>
          </cell>
          <cell r="B175">
            <v>53807</v>
          </cell>
          <cell r="C175" t="str">
            <v>2 Bytes</v>
          </cell>
          <cell r="D175" t="str">
            <v>RW</v>
          </cell>
          <cell r="E175" t="str">
            <v>DC String 6 precharge to equal charge transition voltage</v>
          </cell>
          <cell r="F175" t="str">
            <v>直流支路6预充转均充电压</v>
          </cell>
          <cell r="G175" t="str">
            <v>Int16</v>
          </cell>
          <cell r="H175" t="str">
            <v>30.0~900.0</v>
          </cell>
          <cell r="I175" t="str">
            <v>/</v>
          </cell>
          <cell r="J175">
            <v>0.1</v>
          </cell>
          <cell r="K175" t="str">
            <v>V</v>
          </cell>
          <cell r="L175" t="str">
            <v>Available only in Battery input type</v>
          </cell>
        </row>
        <row r="176">
          <cell r="A176">
            <v>80</v>
          </cell>
          <cell r="B176">
            <v>53808</v>
          </cell>
          <cell r="C176" t="str">
            <v>2 Bytes</v>
          </cell>
          <cell r="D176" t="str">
            <v>RW</v>
          </cell>
          <cell r="E176" t="str">
            <v>DC String 6 precharge time</v>
          </cell>
          <cell r="F176" t="str">
            <v>直流支路6预充时间</v>
          </cell>
          <cell r="G176" t="str">
            <v>Int16</v>
          </cell>
          <cell r="H176" t="str">
            <v>0~30000</v>
          </cell>
          <cell r="I176" t="str">
            <v>/</v>
          </cell>
          <cell r="J176">
            <v>1</v>
          </cell>
          <cell r="K176" t="str">
            <v>min</v>
          </cell>
          <cell r="L176" t="str">
            <v>Available only in Battery input type</v>
          </cell>
        </row>
        <row r="177">
          <cell r="A177">
            <v>80</v>
          </cell>
          <cell r="B177">
            <v>53809</v>
          </cell>
          <cell r="C177" t="str">
            <v>2 Bytes</v>
          </cell>
          <cell r="D177" t="str">
            <v>RW</v>
          </cell>
          <cell r="E177" t="str">
            <v>DC String 6 float charge voltage (Battery models);
DC String 6 MPPT higher voltage threshold (customized PV models);
DC String 6 DC output voltage (customized DC source models);</v>
          </cell>
          <cell r="F177" t="str">
            <v>直流支路6浮充电压(电池)
直流支路6MPPT电压上限(PV)
直流支路6直流输出电压(直流源)</v>
          </cell>
          <cell r="G177" t="str">
            <v>Int16</v>
          </cell>
          <cell r="H177" t="str">
            <v xml:space="preserve">30.0~800.0(PWS2, PWG2); 
500.0~850.0(PWS1, PWS1-NA); 
600.0~900.0(PWS1-H-380V); 
630.0~900.0(PWS1-H-400V); </v>
          </cell>
          <cell r="I177" t="str">
            <v>/</v>
          </cell>
          <cell r="J177">
            <v>0.1</v>
          </cell>
          <cell r="K177" t="str">
            <v>V</v>
          </cell>
          <cell r="L177" t="str">
            <v>Different PCS models have different range；
Different input types have different meanings</v>
          </cell>
        </row>
        <row r="178">
          <cell r="A178">
            <v>80</v>
          </cell>
          <cell r="B178">
            <v>53810</v>
          </cell>
          <cell r="C178" t="str">
            <v>2 Bytes</v>
          </cell>
          <cell r="D178" t="str">
            <v>RW</v>
          </cell>
          <cell r="E178" t="str">
            <v>DC String 6 equal charge voltage (Battery models);
DC String 6 PV maximun voltage (customized PV models);
DC String 6 DC maximun output voltage (customized DC source models);</v>
          </cell>
          <cell r="F178" t="str">
            <v>直流支路6均充电压(电池)
直流支路6光伏最大电压(PV)
直流支路6直流电压上限(直流源)</v>
          </cell>
          <cell r="G178" t="str">
            <v>Int16</v>
          </cell>
          <cell r="H178" t="str">
            <v xml:space="preserve">30.0~800.0(PWS2, PWG2); 
500.0~850.0(PWS1, PWS1-NA); 
600.0~900.0(PWS1-H-380V); 
630.0~900.0(PWS1-H-400V); </v>
          </cell>
          <cell r="I178" t="str">
            <v>/</v>
          </cell>
          <cell r="J178">
            <v>0.1</v>
          </cell>
          <cell r="K178" t="str">
            <v>V</v>
          </cell>
          <cell r="L178" t="str">
            <v>Different PCS models have different range；
Different input types have different meanings</v>
          </cell>
        </row>
        <row r="179">
          <cell r="A179">
            <v>80</v>
          </cell>
          <cell r="B179">
            <v>53811</v>
          </cell>
          <cell r="C179" t="str">
            <v>2 Bytes</v>
          </cell>
          <cell r="D179" t="str">
            <v>RW</v>
          </cell>
          <cell r="E179" t="str">
            <v>DC String 6 equal charge to float charge transition current</v>
          </cell>
          <cell r="F179" t="str">
            <v>直流支路6均充转浮充电流</v>
          </cell>
          <cell r="G179" t="str">
            <v>Int16</v>
          </cell>
          <cell r="H179" t="str">
            <v>0.0~250.0</v>
          </cell>
          <cell r="I179" t="str">
            <v>/</v>
          </cell>
          <cell r="J179">
            <v>0.1</v>
          </cell>
          <cell r="K179" t="str">
            <v>A</v>
          </cell>
          <cell r="L179" t="str">
            <v>Available only in Battery input type</v>
          </cell>
        </row>
        <row r="180">
          <cell r="A180">
            <v>80</v>
          </cell>
          <cell r="B180">
            <v>53812</v>
          </cell>
          <cell r="C180" t="str">
            <v>2 Bytes</v>
          </cell>
          <cell r="D180" t="str">
            <v>RW</v>
          </cell>
          <cell r="E180" t="str">
            <v>DC String 6 end-of-charge current</v>
          </cell>
          <cell r="F180" t="str">
            <v>直流支路6充电截止电流</v>
          </cell>
          <cell r="G180" t="str">
            <v>Int16</v>
          </cell>
          <cell r="H180" t="str">
            <v>0.0~250.0</v>
          </cell>
          <cell r="I180" t="str">
            <v>/</v>
          </cell>
          <cell r="J180">
            <v>0.1</v>
          </cell>
          <cell r="K180" t="str">
            <v>A</v>
          </cell>
          <cell r="L180" t="str">
            <v>Available only in Battery input type</v>
          </cell>
        </row>
        <row r="181">
          <cell r="A181">
            <v>80</v>
          </cell>
          <cell r="B181">
            <v>53813</v>
          </cell>
          <cell r="C181" t="str">
            <v>2 Bytes</v>
          </cell>
          <cell r="D181" t="str">
            <v>RW</v>
          </cell>
          <cell r="E181" t="str">
            <v>DC String 6 maximum charging current(Battery models);
DC String 6 DC Source maximun charging current (customized DC source models);</v>
          </cell>
          <cell r="F181" t="str">
            <v>直流支路6最大充电电流(电池)
直流支路6直流源最大充电电流(直流源)</v>
          </cell>
          <cell r="G181" t="str">
            <v>Int16</v>
          </cell>
          <cell r="H181" t="str">
            <v>0.0~1500.0</v>
          </cell>
          <cell r="I181" t="str">
            <v>/</v>
          </cell>
          <cell r="J181">
            <v>0.1</v>
          </cell>
          <cell r="K181" t="str">
            <v>A</v>
          </cell>
          <cell r="L181" t="str">
            <v>Different input types have different meanings</v>
          </cell>
        </row>
        <row r="182">
          <cell r="A182">
            <v>80</v>
          </cell>
          <cell r="B182">
            <v>53814</v>
          </cell>
          <cell r="C182" t="str">
            <v>2 Bytes</v>
          </cell>
          <cell r="D182" t="str">
            <v>RW</v>
          </cell>
          <cell r="E182" t="str">
            <v>DC String 6 maximum discharging current(Battery models);
DC String 6 PV maximun current (customized PV models);
DC String 6 DC Source maximun discharging current (customized DC source models);</v>
          </cell>
          <cell r="F182" t="str">
            <v>直流支路6最大放电电流(电池)
直流支路6光伏最大电流(PV)
直流支路6直流源最大放电电流(直流源)</v>
          </cell>
          <cell r="G182" t="str">
            <v>Int16</v>
          </cell>
          <cell r="H182" t="str">
            <v>0.0~1500.0</v>
          </cell>
          <cell r="I182" t="str">
            <v>/</v>
          </cell>
          <cell r="J182">
            <v>0.1</v>
          </cell>
          <cell r="K182" t="str">
            <v>A</v>
          </cell>
          <cell r="L182" t="str">
            <v>Different input types have different meanings</v>
          </cell>
        </row>
        <row r="183">
          <cell r="A183">
            <v>80</v>
          </cell>
          <cell r="B183">
            <v>53815</v>
          </cell>
          <cell r="C183" t="str">
            <v>2 Bytes</v>
          </cell>
          <cell r="D183" t="str">
            <v>RW</v>
          </cell>
          <cell r="E183" t="str">
            <v>DC String 6 maximum precharging current</v>
          </cell>
          <cell r="F183" t="str">
            <v>直流支路6最大预充电流</v>
          </cell>
          <cell r="G183" t="str">
            <v>Int16</v>
          </cell>
          <cell r="H183" t="str">
            <v>0.0~1500.0</v>
          </cell>
          <cell r="I183" t="str">
            <v>/</v>
          </cell>
          <cell r="J183">
            <v>0.1</v>
          </cell>
          <cell r="K183" t="str">
            <v>A</v>
          </cell>
          <cell r="L183" t="str">
            <v>Available only in Battery input type</v>
          </cell>
        </row>
        <row r="184">
          <cell r="A184">
            <v>80</v>
          </cell>
          <cell r="B184" t="str">
            <v>53816~53829</v>
          </cell>
          <cell r="C184" t="str">
            <v>/</v>
          </cell>
          <cell r="D184" t="str">
            <v>/</v>
          </cell>
          <cell r="E184" t="str">
            <v>/</v>
          </cell>
          <cell r="F184" t="str">
            <v>/</v>
          </cell>
          <cell r="G184" t="str">
            <v>/</v>
          </cell>
          <cell r="H184" t="str">
            <v>/</v>
          </cell>
          <cell r="I184" t="str">
            <v>/</v>
          </cell>
          <cell r="J184" t="str">
            <v>/</v>
          </cell>
          <cell r="K184" t="str">
            <v>/</v>
          </cell>
          <cell r="L184" t="str">
            <v>/</v>
          </cell>
        </row>
        <row r="185">
          <cell r="A185">
            <v>80</v>
          </cell>
          <cell r="B185">
            <v>53830</v>
          </cell>
          <cell r="C185" t="str">
            <v>2 Bytes</v>
          </cell>
          <cell r="D185" t="str">
            <v>RW</v>
          </cell>
          <cell r="E185" t="str">
            <v>DC String 7 DC controlling mode</v>
          </cell>
          <cell r="F185" t="str">
            <v>直流支路7直流控制模式：0-设置电流调节，1-设置功率调节</v>
          </cell>
          <cell r="G185" t="str">
            <v>Int16</v>
          </cell>
          <cell r="H185" t="str">
            <v>0:  Set current control, 1:  Set power control</v>
          </cell>
          <cell r="I185" t="str">
            <v>/</v>
          </cell>
          <cell r="J185" t="str">
            <v>/</v>
          </cell>
          <cell r="K185" t="str">
            <v>/</v>
          </cell>
          <cell r="L185" t="str">
            <v>Available only in Battery input type,
and in DC dispatching mode</v>
          </cell>
        </row>
        <row r="186">
          <cell r="A186">
            <v>80</v>
          </cell>
          <cell r="B186">
            <v>53831</v>
          </cell>
          <cell r="C186" t="str">
            <v>2 Bytes</v>
          </cell>
          <cell r="D186" t="str">
            <v>RW</v>
          </cell>
          <cell r="E186" t="str">
            <v>DC String 7 DC current set</v>
          </cell>
          <cell r="F186" t="str">
            <v>直流支路7直流电流设定</v>
          </cell>
          <cell r="G186" t="str">
            <v>Int16</v>
          </cell>
          <cell r="H186" t="str">
            <v>‐1500.0~1500.0
+:  charge, power from grid to battery
-:  discharge, power from battery to grid</v>
          </cell>
          <cell r="I186" t="str">
            <v>/</v>
          </cell>
          <cell r="J186">
            <v>0.1</v>
          </cell>
          <cell r="K186" t="str">
            <v>A</v>
          </cell>
          <cell r="L186" t="str">
            <v>Available only in Battery input type,
and in DC dispatching mode</v>
          </cell>
        </row>
        <row r="187">
          <cell r="A187">
            <v>80</v>
          </cell>
          <cell r="B187">
            <v>53832</v>
          </cell>
          <cell r="C187" t="str">
            <v>2 Bytes</v>
          </cell>
          <cell r="D187" t="str">
            <v>RW</v>
          </cell>
          <cell r="E187" t="str">
            <v>DC String 7 DC power set</v>
          </cell>
          <cell r="F187" t="str">
            <v>直流支路7直流功率设定</v>
          </cell>
          <cell r="G187" t="str">
            <v>Int16</v>
          </cell>
          <cell r="H187" t="str">
            <v>‐1000.0~1000.0
+:  charge, power from grid to battery
-:  discharge, power from battery to grid</v>
          </cell>
          <cell r="I187" t="str">
            <v>/</v>
          </cell>
          <cell r="J187">
            <v>0.1</v>
          </cell>
          <cell r="K187" t="str">
            <v>kW</v>
          </cell>
          <cell r="L187" t="str">
            <v>Available only in Battery input type,
and in DC dispatching mode</v>
          </cell>
        </row>
        <row r="188">
          <cell r="A188">
            <v>80</v>
          </cell>
          <cell r="B188">
            <v>53833</v>
          </cell>
          <cell r="C188" t="str">
            <v>2 Bytes</v>
          </cell>
          <cell r="D188" t="str">
            <v>RW</v>
          </cell>
          <cell r="E188" t="str">
            <v>DC String 7 DC lower voltage threshold (Battery models);
DC String 7 MPPT lower voltage threshold (customized PV models);</v>
          </cell>
          <cell r="F188" t="str">
            <v>直流支路7直流电压下限(电池)
直流支路7MPPT电压下限(PV)</v>
          </cell>
          <cell r="G188" t="str">
            <v>Int16</v>
          </cell>
          <cell r="H188" t="str">
            <v xml:space="preserve">30.0~800.0(PWS2, PWG2); 
500.0~850.0(PWS1, PWS1-NA); 
600.0~900.0(PWS1-H-380V); 
630.0~900.0(PWS1-H-400V); </v>
          </cell>
          <cell r="I188" t="str">
            <v>/</v>
          </cell>
          <cell r="J188">
            <v>0.1</v>
          </cell>
          <cell r="K188" t="str">
            <v>V</v>
          </cell>
          <cell r="L188" t="str">
            <v>Different PCS models have different range；
Different input types have different meanings</v>
          </cell>
        </row>
        <row r="189">
          <cell r="A189">
            <v>80</v>
          </cell>
          <cell r="B189">
            <v>53834</v>
          </cell>
          <cell r="C189" t="str">
            <v>2 Bytes</v>
          </cell>
          <cell r="D189" t="str">
            <v>RW</v>
          </cell>
          <cell r="E189" t="str">
            <v>DC String 7 PV wake up voltage(customized PV models)</v>
          </cell>
          <cell r="F189" t="str">
            <v>直流支路7光伏唤醒电压(PV)</v>
          </cell>
          <cell r="G189" t="str">
            <v>Int16</v>
          </cell>
          <cell r="H189" t="str">
            <v>30.0~900.0</v>
          </cell>
          <cell r="I189" t="str">
            <v>/</v>
          </cell>
          <cell r="J189">
            <v>0.1</v>
          </cell>
          <cell r="K189" t="str">
            <v>V</v>
          </cell>
          <cell r="L189" t="str">
            <v>Available only in PV input type</v>
          </cell>
        </row>
        <row r="190">
          <cell r="A190">
            <v>80</v>
          </cell>
          <cell r="B190">
            <v>53835</v>
          </cell>
          <cell r="C190" t="str">
            <v>2 Bytes</v>
          </cell>
          <cell r="D190" t="str">
            <v>RW</v>
          </cell>
          <cell r="E190" t="str">
            <v>DC String 7 end-of-discharge voltage (Battery models);
DC String 7 PV sleep voltage (customized PV models)</v>
          </cell>
          <cell r="F190" t="str">
            <v>直流支路7放电终止电压(电池)
直流支路7光伏休眠电压(PV)</v>
          </cell>
          <cell r="G190" t="str">
            <v>Int16</v>
          </cell>
          <cell r="H190" t="str">
            <v>30.0~900.0</v>
          </cell>
          <cell r="I190" t="str">
            <v>/</v>
          </cell>
          <cell r="J190">
            <v>0.1</v>
          </cell>
          <cell r="K190" t="str">
            <v>V</v>
          </cell>
          <cell r="L190" t="str">
            <v>Different input types have different meanings</v>
          </cell>
        </row>
        <row r="191">
          <cell r="A191">
            <v>80</v>
          </cell>
          <cell r="B191">
            <v>53836</v>
          </cell>
          <cell r="C191" t="str">
            <v>2 Bytes</v>
          </cell>
          <cell r="D191" t="str">
            <v>RW</v>
          </cell>
          <cell r="E191" t="str">
            <v>DC String 7 precharge voltage</v>
          </cell>
          <cell r="F191" t="str">
            <v>直流支路7预充电电压</v>
          </cell>
          <cell r="G191" t="str">
            <v>Int16</v>
          </cell>
          <cell r="H191" t="str">
            <v>30.0~900.0</v>
          </cell>
          <cell r="I191" t="str">
            <v>/</v>
          </cell>
          <cell r="J191">
            <v>0.1</v>
          </cell>
          <cell r="K191" t="str">
            <v>V</v>
          </cell>
          <cell r="L191" t="str">
            <v>Available only in Battery input type</v>
          </cell>
        </row>
        <row r="192">
          <cell r="A192">
            <v>80</v>
          </cell>
          <cell r="B192">
            <v>53837</v>
          </cell>
          <cell r="C192" t="str">
            <v>2 Bytes</v>
          </cell>
          <cell r="D192" t="str">
            <v>RW</v>
          </cell>
          <cell r="E192" t="str">
            <v>DC String 7 precharge to equal charge transition voltage</v>
          </cell>
          <cell r="F192" t="str">
            <v>直流支路7预充转均充电压</v>
          </cell>
          <cell r="G192" t="str">
            <v>Int16</v>
          </cell>
          <cell r="H192" t="str">
            <v>30.0~900.0</v>
          </cell>
          <cell r="I192" t="str">
            <v>/</v>
          </cell>
          <cell r="J192">
            <v>0.1</v>
          </cell>
          <cell r="K192" t="str">
            <v>V</v>
          </cell>
          <cell r="L192" t="str">
            <v>Available only in Battery input type</v>
          </cell>
        </row>
        <row r="193">
          <cell r="A193">
            <v>80</v>
          </cell>
          <cell r="B193">
            <v>53838</v>
          </cell>
          <cell r="C193" t="str">
            <v>2 Bytes</v>
          </cell>
          <cell r="D193" t="str">
            <v>RW</v>
          </cell>
          <cell r="E193" t="str">
            <v>DC String 7 precharge time</v>
          </cell>
          <cell r="F193" t="str">
            <v>直流支路7预充时间</v>
          </cell>
          <cell r="G193" t="str">
            <v>Int16</v>
          </cell>
          <cell r="H193" t="str">
            <v>0~30000</v>
          </cell>
          <cell r="I193" t="str">
            <v>/</v>
          </cell>
          <cell r="J193">
            <v>1</v>
          </cell>
          <cell r="K193" t="str">
            <v>min</v>
          </cell>
          <cell r="L193" t="str">
            <v>Available only in Battery input type</v>
          </cell>
        </row>
        <row r="194">
          <cell r="A194">
            <v>80</v>
          </cell>
          <cell r="B194">
            <v>53839</v>
          </cell>
          <cell r="C194" t="str">
            <v>2 Bytes</v>
          </cell>
          <cell r="D194" t="str">
            <v>RW</v>
          </cell>
          <cell r="E194" t="str">
            <v>DC String 7 float charge voltage (Battery models);
DC String 7 MPPT higher voltage threshold (customized PV models);
DC String 7 DC output voltage (customized DC source models);</v>
          </cell>
          <cell r="F194" t="str">
            <v>直流支路7浮充电压(电池)
直流支路7MPPT电压上限(PV)
直流支路7直流输出电压(直流源)</v>
          </cell>
          <cell r="G194" t="str">
            <v>Int16</v>
          </cell>
          <cell r="H194" t="str">
            <v xml:space="preserve">30.0~800.0(PWS2, PWG2); 
500.0~850.0(PWS1, PWS1-NA); 
600.0~900.0(PWS1-H-380V); 
630.0~900.0(PWS1-H-400V); </v>
          </cell>
          <cell r="I194" t="str">
            <v>/</v>
          </cell>
          <cell r="J194">
            <v>0.1</v>
          </cell>
          <cell r="K194" t="str">
            <v>V</v>
          </cell>
          <cell r="L194" t="str">
            <v>Different PCS models have different range；
Different input types have different meanings</v>
          </cell>
        </row>
        <row r="195">
          <cell r="A195">
            <v>80</v>
          </cell>
          <cell r="B195">
            <v>53840</v>
          </cell>
          <cell r="C195" t="str">
            <v>2 Bytes</v>
          </cell>
          <cell r="D195" t="str">
            <v>RW</v>
          </cell>
          <cell r="E195" t="str">
            <v>DC String 7 equal charge voltage (Battery models);
DC String 7 PV maximun voltage (customized PV models);
DC String 7 DC maximun output voltage (customized DC source models);</v>
          </cell>
          <cell r="F195" t="str">
            <v>直流支路7均充电压(电池)
直流支路7光伏最大电压(PV)
直流支路7直流电压上限(直流源)</v>
          </cell>
          <cell r="G195" t="str">
            <v>Int16</v>
          </cell>
          <cell r="H195" t="str">
            <v xml:space="preserve">30.0~800.0(PWS2, PWG2); 
500.0~850.0(PWS1, PWS1-NA); 
600.0~900.0(PWS1-H-380V); 
630.0~900.0(PWS1-H-400V); </v>
          </cell>
          <cell r="I195" t="str">
            <v>/</v>
          </cell>
          <cell r="J195">
            <v>0.1</v>
          </cell>
          <cell r="K195" t="str">
            <v>V</v>
          </cell>
          <cell r="L195" t="str">
            <v>Different PCS models have different range；
Different input types have different meanings</v>
          </cell>
        </row>
        <row r="196">
          <cell r="A196">
            <v>80</v>
          </cell>
          <cell r="B196">
            <v>53841</v>
          </cell>
          <cell r="C196" t="str">
            <v>2 Bytes</v>
          </cell>
          <cell r="D196" t="str">
            <v>RW</v>
          </cell>
          <cell r="E196" t="str">
            <v>DC String 7 equal charge to float charge transition current</v>
          </cell>
          <cell r="F196" t="str">
            <v>直流支路7均充转浮充电流</v>
          </cell>
          <cell r="G196" t="str">
            <v>Int16</v>
          </cell>
          <cell r="H196" t="str">
            <v>0.0~250.0</v>
          </cell>
          <cell r="I196" t="str">
            <v>/</v>
          </cell>
          <cell r="J196">
            <v>0.1</v>
          </cell>
          <cell r="K196" t="str">
            <v>A</v>
          </cell>
          <cell r="L196" t="str">
            <v>Available only in Battery input type</v>
          </cell>
        </row>
        <row r="197">
          <cell r="A197">
            <v>80</v>
          </cell>
          <cell r="B197">
            <v>53842</v>
          </cell>
          <cell r="C197" t="str">
            <v>2 Bytes</v>
          </cell>
          <cell r="D197" t="str">
            <v>RW</v>
          </cell>
          <cell r="E197" t="str">
            <v>DC String 7 end-of-charge current</v>
          </cell>
          <cell r="F197" t="str">
            <v>直流支路7充电截止电流</v>
          </cell>
          <cell r="G197" t="str">
            <v>Int16</v>
          </cell>
          <cell r="H197" t="str">
            <v>0.0~250.0</v>
          </cell>
          <cell r="I197" t="str">
            <v>/</v>
          </cell>
          <cell r="J197">
            <v>0.1</v>
          </cell>
          <cell r="K197" t="str">
            <v>A</v>
          </cell>
          <cell r="L197" t="str">
            <v>Available only in Battery input type</v>
          </cell>
        </row>
        <row r="198">
          <cell r="A198">
            <v>80</v>
          </cell>
          <cell r="B198">
            <v>53843</v>
          </cell>
          <cell r="C198" t="str">
            <v>2 Bytes</v>
          </cell>
          <cell r="D198" t="str">
            <v>RW</v>
          </cell>
          <cell r="E198" t="str">
            <v>DC String 7 maximum charging current(Battery models);
DC String 7 DC Source maximun charging current (customized DC source models);</v>
          </cell>
          <cell r="F198" t="str">
            <v>直流支路7最大充电电流(电池)
直流支路7直流源最大充电电流(直流源)</v>
          </cell>
          <cell r="G198" t="str">
            <v>Int16</v>
          </cell>
          <cell r="H198" t="str">
            <v>0.0~1500.0</v>
          </cell>
          <cell r="I198" t="str">
            <v>/</v>
          </cell>
          <cell r="J198">
            <v>0.1</v>
          </cell>
          <cell r="K198" t="str">
            <v>A</v>
          </cell>
          <cell r="L198" t="str">
            <v>Different input types have different meanings</v>
          </cell>
        </row>
        <row r="199">
          <cell r="A199">
            <v>80</v>
          </cell>
          <cell r="B199">
            <v>53844</v>
          </cell>
          <cell r="C199" t="str">
            <v>2 Bytes</v>
          </cell>
          <cell r="D199" t="str">
            <v>RW</v>
          </cell>
          <cell r="E199" t="str">
            <v>DC String 7 maximum discharging current(Battery models);
DC String 7 PV maximun current (customized PV models);
DC String 7 DC Source max discharging current (customized DC source models);</v>
          </cell>
          <cell r="F199" t="str">
            <v>直流支路7最大放电电流(电池)
直流支路7光伏最大电流(PV)
直流支路7直流源最大放电电流(直流源)</v>
          </cell>
          <cell r="G199" t="str">
            <v>Int16</v>
          </cell>
          <cell r="H199" t="str">
            <v>0.0~1500.0</v>
          </cell>
          <cell r="I199" t="str">
            <v>/</v>
          </cell>
          <cell r="J199">
            <v>0.1</v>
          </cell>
          <cell r="K199" t="str">
            <v>A</v>
          </cell>
          <cell r="L199" t="str">
            <v>Different input types have different meanings</v>
          </cell>
        </row>
        <row r="200">
          <cell r="A200">
            <v>80</v>
          </cell>
          <cell r="B200">
            <v>53845</v>
          </cell>
          <cell r="C200" t="str">
            <v>2 Bytes</v>
          </cell>
          <cell r="D200" t="str">
            <v>RW</v>
          </cell>
          <cell r="E200" t="str">
            <v>DC String 7 maximum precharging current</v>
          </cell>
          <cell r="F200" t="str">
            <v>直流支路7最大预充电流</v>
          </cell>
          <cell r="G200" t="str">
            <v>Int16</v>
          </cell>
          <cell r="H200" t="str">
            <v>0.0~1500.0</v>
          </cell>
          <cell r="I200" t="str">
            <v>/</v>
          </cell>
          <cell r="J200">
            <v>0.1</v>
          </cell>
          <cell r="K200" t="str">
            <v>A</v>
          </cell>
          <cell r="L200" t="str">
            <v>Available only in Battery input type</v>
          </cell>
        </row>
        <row r="201">
          <cell r="A201">
            <v>80</v>
          </cell>
          <cell r="B201" t="str">
            <v>53846~53859</v>
          </cell>
          <cell r="C201" t="str">
            <v>/</v>
          </cell>
          <cell r="D201" t="str">
            <v>/</v>
          </cell>
          <cell r="E201" t="str">
            <v>/</v>
          </cell>
          <cell r="F201" t="str">
            <v>/</v>
          </cell>
          <cell r="G201" t="str">
            <v>/</v>
          </cell>
          <cell r="H201" t="str">
            <v>/</v>
          </cell>
          <cell r="I201" t="str">
            <v>/</v>
          </cell>
          <cell r="J201" t="str">
            <v>/</v>
          </cell>
          <cell r="K201" t="str">
            <v>/</v>
          </cell>
          <cell r="L201" t="str">
            <v>/</v>
          </cell>
        </row>
        <row r="202">
          <cell r="A202">
            <v>80</v>
          </cell>
          <cell r="B202">
            <v>53860</v>
          </cell>
          <cell r="C202" t="str">
            <v>2 Bytes</v>
          </cell>
          <cell r="D202" t="str">
            <v>RW</v>
          </cell>
          <cell r="E202" t="str">
            <v>DC String 8 DC controlling mode</v>
          </cell>
          <cell r="F202" t="str">
            <v>直流支路8直流控制模式：0-设置电流调节，1-设置功率调节</v>
          </cell>
          <cell r="G202" t="str">
            <v>Int16</v>
          </cell>
          <cell r="H202" t="str">
            <v>0:  Set current control, 1:  Set power control</v>
          </cell>
          <cell r="I202" t="str">
            <v>/</v>
          </cell>
          <cell r="J202" t="str">
            <v>/</v>
          </cell>
          <cell r="K202" t="str">
            <v>/</v>
          </cell>
          <cell r="L202" t="str">
            <v>Available only in Battery input type,
and in DC dispatching mode</v>
          </cell>
        </row>
        <row r="203">
          <cell r="A203">
            <v>80</v>
          </cell>
          <cell r="B203">
            <v>53861</v>
          </cell>
          <cell r="C203" t="str">
            <v>2 Bytes</v>
          </cell>
          <cell r="D203" t="str">
            <v>RW</v>
          </cell>
          <cell r="E203" t="str">
            <v>DC String 8 DC current set</v>
          </cell>
          <cell r="F203" t="str">
            <v>直流支路8直流电流设定</v>
          </cell>
          <cell r="G203" t="str">
            <v>Int16</v>
          </cell>
          <cell r="H203" t="str">
            <v>‐1500.0~1500.0
+:  charge, power from grid to battery
-:  discharge, power from battery to grid</v>
          </cell>
          <cell r="I203" t="str">
            <v>/</v>
          </cell>
          <cell r="J203">
            <v>0.1</v>
          </cell>
          <cell r="K203" t="str">
            <v>A</v>
          </cell>
          <cell r="L203" t="str">
            <v>Available only in Battery input type,
and in DC dispatching mode</v>
          </cell>
        </row>
        <row r="204">
          <cell r="A204">
            <v>80</v>
          </cell>
          <cell r="B204">
            <v>53862</v>
          </cell>
          <cell r="C204" t="str">
            <v>2 Bytes</v>
          </cell>
          <cell r="D204" t="str">
            <v>RW</v>
          </cell>
          <cell r="E204" t="str">
            <v>DC String 8 DC power set</v>
          </cell>
          <cell r="F204" t="str">
            <v>直流支路8直流功率设定</v>
          </cell>
          <cell r="G204" t="str">
            <v>Int16</v>
          </cell>
          <cell r="H204" t="str">
            <v>‐1000.0~1000.0
+:  charge, power from grid to battery
-:  discharge, power from battery to grid</v>
          </cell>
          <cell r="I204" t="str">
            <v>/</v>
          </cell>
          <cell r="J204">
            <v>0.1</v>
          </cell>
          <cell r="K204" t="str">
            <v>kW</v>
          </cell>
          <cell r="L204" t="str">
            <v>Available only in Battery input type,
and in DC dispatching mode</v>
          </cell>
        </row>
        <row r="205">
          <cell r="A205">
            <v>80</v>
          </cell>
          <cell r="B205">
            <v>53863</v>
          </cell>
          <cell r="C205" t="str">
            <v>2 Bytes</v>
          </cell>
          <cell r="D205" t="str">
            <v>RW</v>
          </cell>
          <cell r="E205" t="str">
            <v>DC String 8 DC lower voltage threshold (Battery models);
DC String 8 MPPT lower voltage threshold (customized PV models);</v>
          </cell>
          <cell r="F205" t="str">
            <v>直流支路8直流电压下限(电池)
直流支路8MPPT电压下限(PV)</v>
          </cell>
          <cell r="G205" t="str">
            <v>Int16</v>
          </cell>
          <cell r="H205" t="str">
            <v xml:space="preserve">30.0~800.0(PWS2, PWG2); 
500.0~850.0(PWS1, PWS1-NA); 
600.0~900.0(PWS1-H-380V); 
630.0~900.0(PWS1-H-400V); </v>
          </cell>
          <cell r="I205" t="str">
            <v>/</v>
          </cell>
          <cell r="J205">
            <v>0.1</v>
          </cell>
          <cell r="K205" t="str">
            <v>V</v>
          </cell>
          <cell r="L205" t="str">
            <v>Different PCS models have different range；
Different input types have different meanings</v>
          </cell>
        </row>
        <row r="206">
          <cell r="A206">
            <v>80</v>
          </cell>
          <cell r="B206">
            <v>53864</v>
          </cell>
          <cell r="C206" t="str">
            <v>2 Bytes</v>
          </cell>
          <cell r="D206" t="str">
            <v>RW</v>
          </cell>
          <cell r="E206" t="str">
            <v>DC String 8 PV wake up voltage(customized PV models)</v>
          </cell>
          <cell r="F206" t="str">
            <v>直流支路8光伏唤醒电压(PV)</v>
          </cell>
          <cell r="G206" t="str">
            <v>Int16</v>
          </cell>
          <cell r="H206" t="str">
            <v>30.0~900.0</v>
          </cell>
          <cell r="I206" t="str">
            <v>/</v>
          </cell>
          <cell r="J206">
            <v>0.1</v>
          </cell>
          <cell r="K206" t="str">
            <v>V</v>
          </cell>
          <cell r="L206" t="str">
            <v>Available only in PV input type</v>
          </cell>
        </row>
        <row r="207">
          <cell r="A207">
            <v>80</v>
          </cell>
          <cell r="B207">
            <v>53865</v>
          </cell>
          <cell r="C207" t="str">
            <v>2 Bytes</v>
          </cell>
          <cell r="D207" t="str">
            <v>RW</v>
          </cell>
          <cell r="E207" t="str">
            <v>DC String 8 end-of-discharge voltage (Battery models);
DC String 8 PV sleep voltage (customized PV models)</v>
          </cell>
          <cell r="F207" t="str">
            <v>直流支路8放电终止电压(电池)
直流支路8光伏休眠电压(PV)</v>
          </cell>
          <cell r="G207" t="str">
            <v>Int16</v>
          </cell>
          <cell r="H207" t="str">
            <v>30.0~900.0</v>
          </cell>
          <cell r="I207" t="str">
            <v>/</v>
          </cell>
          <cell r="J207">
            <v>0.1</v>
          </cell>
          <cell r="K207" t="str">
            <v>V</v>
          </cell>
          <cell r="L207" t="str">
            <v>Different input types have different meanings</v>
          </cell>
        </row>
        <row r="208">
          <cell r="A208">
            <v>80</v>
          </cell>
          <cell r="B208">
            <v>53866</v>
          </cell>
          <cell r="C208" t="str">
            <v>2 Bytes</v>
          </cell>
          <cell r="D208" t="str">
            <v>RW</v>
          </cell>
          <cell r="E208" t="str">
            <v>DC String 8 precharge voltage</v>
          </cell>
          <cell r="F208" t="str">
            <v>直流支路8预充电电压</v>
          </cell>
          <cell r="G208" t="str">
            <v>Int16</v>
          </cell>
          <cell r="H208" t="str">
            <v>30.0~900.0</v>
          </cell>
          <cell r="I208" t="str">
            <v>/</v>
          </cell>
          <cell r="J208">
            <v>0.1</v>
          </cell>
          <cell r="K208" t="str">
            <v>V</v>
          </cell>
          <cell r="L208" t="str">
            <v>Available only in Battery input type</v>
          </cell>
        </row>
        <row r="209">
          <cell r="A209">
            <v>80</v>
          </cell>
          <cell r="B209">
            <v>53867</v>
          </cell>
          <cell r="C209" t="str">
            <v>2 Bytes</v>
          </cell>
          <cell r="D209" t="str">
            <v>RW</v>
          </cell>
          <cell r="E209" t="str">
            <v>DC String 8 precharge to equal charge transition voltage</v>
          </cell>
          <cell r="F209" t="str">
            <v>直流支路8预充转均充电压</v>
          </cell>
          <cell r="G209" t="str">
            <v>Int16</v>
          </cell>
          <cell r="H209" t="str">
            <v>30.0~900.0</v>
          </cell>
          <cell r="I209" t="str">
            <v>/</v>
          </cell>
          <cell r="J209">
            <v>0.1</v>
          </cell>
          <cell r="K209" t="str">
            <v>V</v>
          </cell>
          <cell r="L209" t="str">
            <v>Available only in Battery input type</v>
          </cell>
        </row>
        <row r="210">
          <cell r="A210">
            <v>80</v>
          </cell>
          <cell r="B210">
            <v>53868</v>
          </cell>
          <cell r="C210" t="str">
            <v>2 Bytes</v>
          </cell>
          <cell r="D210" t="str">
            <v>RW</v>
          </cell>
          <cell r="E210" t="str">
            <v>DC String 8 precharge time</v>
          </cell>
          <cell r="F210" t="str">
            <v>直流支路8预充时间</v>
          </cell>
          <cell r="G210" t="str">
            <v>Int16</v>
          </cell>
          <cell r="H210" t="str">
            <v>0~30000</v>
          </cell>
          <cell r="I210" t="str">
            <v>/</v>
          </cell>
          <cell r="J210">
            <v>1</v>
          </cell>
          <cell r="K210" t="str">
            <v>min</v>
          </cell>
          <cell r="L210" t="str">
            <v>Available only in Battery input type</v>
          </cell>
        </row>
        <row r="211">
          <cell r="A211">
            <v>80</v>
          </cell>
          <cell r="B211">
            <v>53869</v>
          </cell>
          <cell r="C211" t="str">
            <v>2 Bytes</v>
          </cell>
          <cell r="D211" t="str">
            <v>RW</v>
          </cell>
          <cell r="E211" t="str">
            <v>DC String 8 float charge voltage (Battery models);
DC String 8 MPPT higher voltage threshold (customized PV models);
DC String 8 DC output voltage (customized DC source models);</v>
          </cell>
          <cell r="F211" t="str">
            <v>直流支路8浮充电压(电池)
直流支路8MPPT电压上限(PV)
直流支路8直流输出电压(直流源)</v>
          </cell>
          <cell r="G211" t="str">
            <v>Int16</v>
          </cell>
          <cell r="H211" t="str">
            <v xml:space="preserve">30.0~800.0(PWS2, PWG2); 
500.0~850.0(PWS1, PWS1-NA); 
600.0~900.0(PWS1-H-380V); 
630.0~900.0(PWS1-H-400V); </v>
          </cell>
          <cell r="I211" t="str">
            <v>/</v>
          </cell>
          <cell r="J211">
            <v>0.1</v>
          </cell>
          <cell r="K211" t="str">
            <v>V</v>
          </cell>
          <cell r="L211" t="str">
            <v>Different PCS models have different range；
Different input types have different meanings</v>
          </cell>
        </row>
        <row r="212">
          <cell r="A212">
            <v>80</v>
          </cell>
          <cell r="B212">
            <v>53870</v>
          </cell>
          <cell r="C212" t="str">
            <v>2 Bytes</v>
          </cell>
          <cell r="D212" t="str">
            <v>RW</v>
          </cell>
          <cell r="E212" t="str">
            <v>DC String 8 equal charge voltage (Battery models);
DC String 8 PV maximun voltage (customized PV models);
DC String 8 DC maximun output voltage (customized DC source models);</v>
          </cell>
          <cell r="F212" t="str">
            <v>直流支路8均充电压(电池)
直流支路8光伏最大电压(PV)
直流支路8直流电压上限(直流源)</v>
          </cell>
          <cell r="G212" t="str">
            <v>Int16</v>
          </cell>
          <cell r="H212" t="str">
            <v xml:space="preserve">30.0~800.0(PWS2, PWG2); 
500.0~850.0(PWS1, PWS1-NA); 
600.0~900.0(PWS1-H-380V); 
630.0~900.0(PWS1-H-400V); </v>
          </cell>
          <cell r="I212" t="str">
            <v>/</v>
          </cell>
          <cell r="J212">
            <v>0.1</v>
          </cell>
          <cell r="K212" t="str">
            <v>V</v>
          </cell>
          <cell r="L212" t="str">
            <v>Different PCS models have different range；
Different input types have different meanings</v>
          </cell>
        </row>
        <row r="213">
          <cell r="A213">
            <v>80</v>
          </cell>
          <cell r="B213">
            <v>53871</v>
          </cell>
          <cell r="C213" t="str">
            <v>2 Bytes</v>
          </cell>
          <cell r="D213" t="str">
            <v>RW</v>
          </cell>
          <cell r="E213" t="str">
            <v>DC String 8 equal charge to float charge transition current</v>
          </cell>
          <cell r="F213" t="str">
            <v>直流支路8均充转浮充电流</v>
          </cell>
          <cell r="G213" t="str">
            <v>Int16</v>
          </cell>
          <cell r="H213" t="str">
            <v>0.0~250.0</v>
          </cell>
          <cell r="I213" t="str">
            <v>/</v>
          </cell>
          <cell r="J213">
            <v>0.1</v>
          </cell>
          <cell r="K213" t="str">
            <v>A</v>
          </cell>
          <cell r="L213" t="str">
            <v>Available only in Battery input type</v>
          </cell>
        </row>
        <row r="214">
          <cell r="A214">
            <v>80</v>
          </cell>
          <cell r="B214">
            <v>53872</v>
          </cell>
          <cell r="C214" t="str">
            <v>2 Bytes</v>
          </cell>
          <cell r="D214" t="str">
            <v>RW</v>
          </cell>
          <cell r="E214" t="str">
            <v>DC String 8 end-of-charge current</v>
          </cell>
          <cell r="F214" t="str">
            <v>直流支路8充电截止电流</v>
          </cell>
          <cell r="G214" t="str">
            <v>Int16</v>
          </cell>
          <cell r="H214" t="str">
            <v>0.0~250.0</v>
          </cell>
          <cell r="I214" t="str">
            <v>/</v>
          </cell>
          <cell r="J214">
            <v>0.1</v>
          </cell>
          <cell r="K214" t="str">
            <v>A</v>
          </cell>
          <cell r="L214" t="str">
            <v>Available only in Battery input type</v>
          </cell>
        </row>
        <row r="215">
          <cell r="A215">
            <v>80</v>
          </cell>
          <cell r="B215">
            <v>53873</v>
          </cell>
          <cell r="C215" t="str">
            <v>2 Bytes</v>
          </cell>
          <cell r="D215" t="str">
            <v>RW</v>
          </cell>
          <cell r="E215" t="str">
            <v>DC String 8 maximum charging current(Battery models);
DC String 8 DC Source maximun charging current (customized DC source models);</v>
          </cell>
          <cell r="F215" t="str">
            <v>直流支路8最大充电电流(电池)
直流支路8直流源最大充电电流(直流源)</v>
          </cell>
          <cell r="G215" t="str">
            <v>Int16</v>
          </cell>
          <cell r="H215" t="str">
            <v>0.0~1500.0</v>
          </cell>
          <cell r="I215" t="str">
            <v>/</v>
          </cell>
          <cell r="J215">
            <v>0.1</v>
          </cell>
          <cell r="K215" t="str">
            <v>A</v>
          </cell>
          <cell r="L215" t="str">
            <v>Different input types have different meanings</v>
          </cell>
        </row>
        <row r="216">
          <cell r="A216">
            <v>80</v>
          </cell>
          <cell r="B216">
            <v>53874</v>
          </cell>
          <cell r="C216" t="str">
            <v>2 Bytes</v>
          </cell>
          <cell r="D216" t="str">
            <v>RW</v>
          </cell>
          <cell r="E216" t="str">
            <v>DC String 8 maximum discharging current(Battery models);
DC String 8 PV maximun current (customized PV models);
DC String 8 DC Source maximun discharging current (customized DC source models);</v>
          </cell>
          <cell r="F216" t="str">
            <v>直流支路8最大放电电流(电池)
直流支路8光伏最大电流(PV)
直流支路8直流源最大放电电流(直流源)</v>
          </cell>
          <cell r="G216" t="str">
            <v>Int16</v>
          </cell>
          <cell r="H216" t="str">
            <v>0.0~1500.0</v>
          </cell>
          <cell r="I216" t="str">
            <v>/</v>
          </cell>
          <cell r="J216">
            <v>0.1</v>
          </cell>
          <cell r="K216" t="str">
            <v>A</v>
          </cell>
          <cell r="L216" t="str">
            <v>Different input types have different meanings</v>
          </cell>
        </row>
        <row r="217">
          <cell r="A217">
            <v>80</v>
          </cell>
          <cell r="B217">
            <v>53875</v>
          </cell>
          <cell r="C217" t="str">
            <v>2 Bytes</v>
          </cell>
          <cell r="D217" t="str">
            <v>RW</v>
          </cell>
          <cell r="E217" t="str">
            <v>DC String 8 maximum precharging current</v>
          </cell>
          <cell r="F217" t="str">
            <v>直流支路8最大预充电流</v>
          </cell>
          <cell r="G217" t="str">
            <v>Int16</v>
          </cell>
          <cell r="H217" t="str">
            <v>0.0~1500.0</v>
          </cell>
          <cell r="I217" t="str">
            <v>/</v>
          </cell>
          <cell r="J217">
            <v>0.1</v>
          </cell>
          <cell r="K217" t="str">
            <v>A</v>
          </cell>
          <cell r="L217" t="str">
            <v>Available only in Battery input type</v>
          </cell>
        </row>
        <row r="218">
          <cell r="A218">
            <v>81</v>
          </cell>
          <cell r="B218">
            <v>53876</v>
          </cell>
          <cell r="C218" t="str">
            <v>2 Bytes</v>
          </cell>
          <cell r="D218" t="str">
            <v>RW</v>
          </cell>
          <cell r="E218" t="str">
            <v>Initial inductive reactive regulation Q3</v>
          </cell>
          <cell r="F218" t="str">
            <v>初始感性无功调节量Q3</v>
          </cell>
          <cell r="G218" t="str">
            <v>Int16</v>
          </cell>
          <cell r="H218" t="str">
            <v>0~0.6</v>
          </cell>
          <cell r="I218" t="str">
            <v>/</v>
          </cell>
          <cell r="J218">
            <v>0.01</v>
          </cell>
          <cell r="K218" t="str">
            <v>/</v>
          </cell>
          <cell r="L218" t="str">
            <v>refer to HECO RULE 14, keep default value if no aware of it</v>
          </cell>
        </row>
        <row r="219">
          <cell r="A219">
            <v>82</v>
          </cell>
          <cell r="B219">
            <v>53877</v>
          </cell>
          <cell r="C219" t="str">
            <v>2 Bytes</v>
          </cell>
          <cell r="D219" t="str">
            <v>RW</v>
          </cell>
          <cell r="E219" t="str">
            <v>Initial capacitive reactive regulation Q2</v>
          </cell>
          <cell r="F219" t="str">
            <v>初始容性无功调节量Q2</v>
          </cell>
          <cell r="G219" t="str">
            <v>Int16</v>
          </cell>
          <cell r="H219" t="str">
            <v>0~0.6</v>
          </cell>
          <cell r="I219" t="str">
            <v>/</v>
          </cell>
          <cell r="J219">
            <v>0.01</v>
          </cell>
          <cell r="K219" t="str">
            <v>/</v>
          </cell>
          <cell r="L219" t="str">
            <v>refer to HECO RULE 14, keep default value if no aware of it</v>
          </cell>
        </row>
        <row r="220">
          <cell r="A220">
            <v>83</v>
          </cell>
          <cell r="B220">
            <v>53878</v>
          </cell>
          <cell r="C220" t="str">
            <v>2 Bytes</v>
          </cell>
          <cell r="D220" t="str">
            <v>RW</v>
          </cell>
          <cell r="E220" t="str">
            <v>Volt/Var response time</v>
          </cell>
          <cell r="F220" t="str">
            <v>电压无功调节反应时间</v>
          </cell>
          <cell r="G220" t="str">
            <v>Int16</v>
          </cell>
          <cell r="H220" t="str">
            <v>1~90</v>
          </cell>
          <cell r="I220" t="str">
            <v>/</v>
          </cell>
          <cell r="J220">
            <v>0.01</v>
          </cell>
          <cell r="K220" t="str">
            <v>s</v>
          </cell>
          <cell r="L220" t="str">
            <v>refer to HECO RULE 14, keep default value if no aware of it</v>
          </cell>
        </row>
        <row r="221">
          <cell r="A221">
            <v>84</v>
          </cell>
          <cell r="B221">
            <v>53879</v>
          </cell>
          <cell r="C221" t="str">
            <v>2 Bytes</v>
          </cell>
          <cell r="D221" t="str">
            <v>RW</v>
          </cell>
          <cell r="E221" t="str">
            <v>Volt/Var reference voltage Vref</v>
          </cell>
          <cell r="F221" t="str">
            <v>电压无功调节参考电压Vref</v>
          </cell>
          <cell r="G221" t="str">
            <v>Int16</v>
          </cell>
          <cell r="H221" t="str">
            <v>0.95~1.05</v>
          </cell>
          <cell r="I221" t="str">
            <v>/</v>
          </cell>
          <cell r="J221">
            <v>0.01</v>
          </cell>
          <cell r="K221" t="str">
            <v>V</v>
          </cell>
          <cell r="L221" t="str">
            <v>refer to HECO RULE 14, keep default value if no aware of it</v>
          </cell>
        </row>
        <row r="222">
          <cell r="A222">
            <v>85</v>
          </cell>
          <cell r="B222">
            <v>53880</v>
          </cell>
          <cell r="C222" t="str">
            <v>2 Bytes</v>
          </cell>
          <cell r="D222" t="str">
            <v>RW</v>
          </cell>
          <cell r="E222" t="str">
            <v>Volt/Watt end voltage V2</v>
          </cell>
          <cell r="F222" t="str">
            <v>过压降有功终止调节点V2</v>
          </cell>
          <cell r="G222" t="str">
            <v>Int16</v>
          </cell>
          <cell r="H222" t="str">
            <v>1.04~1.1</v>
          </cell>
          <cell r="I222" t="str">
            <v>/</v>
          </cell>
          <cell r="J222">
            <v>0.01</v>
          </cell>
          <cell r="K222" t="str">
            <v>/</v>
          </cell>
          <cell r="L222" t="str">
            <v>refer to HECO RULE 14, keep default value if no aware of it</v>
          </cell>
        </row>
        <row r="223">
          <cell r="A223">
            <v>86</v>
          </cell>
          <cell r="B223">
            <v>53881</v>
          </cell>
          <cell r="C223" t="str">
            <v>2 Bytes</v>
          </cell>
          <cell r="D223" t="str">
            <v>RW</v>
          </cell>
          <cell r="E223" t="str">
            <v>Volt/Watt initial power P1</v>
          </cell>
          <cell r="F223" t="str">
            <v>过压降有功起始功率P1</v>
          </cell>
          <cell r="G223" t="str">
            <v>Int16</v>
          </cell>
          <cell r="H223" t="str">
            <v>0.00~1.00</v>
          </cell>
          <cell r="I223" t="str">
            <v>/</v>
          </cell>
          <cell r="J223">
            <v>0.01</v>
          </cell>
          <cell r="K223" t="str">
            <v>/</v>
          </cell>
          <cell r="L223" t="str">
            <v>refer to HECO RULE 14, keep default value if no aware of it</v>
          </cell>
        </row>
        <row r="224">
          <cell r="A224">
            <v>87</v>
          </cell>
          <cell r="B224">
            <v>53882</v>
          </cell>
          <cell r="C224" t="str">
            <v>2 Bytes</v>
          </cell>
          <cell r="D224" t="str">
            <v>RW</v>
          </cell>
          <cell r="E224" t="str">
            <v>Volt/Watt end power P2</v>
          </cell>
          <cell r="F224" t="str">
            <v>过压降有功终止功率P2</v>
          </cell>
          <cell r="G224" t="str">
            <v>Int16</v>
          </cell>
          <cell r="H224" t="str">
            <v>0.00~1.00</v>
          </cell>
          <cell r="I224" t="str">
            <v>/</v>
          </cell>
          <cell r="J224">
            <v>0.01</v>
          </cell>
          <cell r="K224" t="str">
            <v>/</v>
          </cell>
          <cell r="L224" t="str">
            <v>refer to HECO RULE 14, keep default value if no aware of it</v>
          </cell>
        </row>
        <row r="225">
          <cell r="A225">
            <v>88</v>
          </cell>
          <cell r="B225">
            <v>53883</v>
          </cell>
          <cell r="C225" t="str">
            <v>2 Bytes</v>
          </cell>
          <cell r="D225" t="str">
            <v>RW</v>
          </cell>
          <cell r="E225" t="str">
            <v>Volt/Watt response time</v>
          </cell>
          <cell r="F225" t="str">
            <v>过压降有功反应时间</v>
          </cell>
          <cell r="G225" t="str">
            <v>Int16</v>
          </cell>
          <cell r="H225" t="str">
            <v>0.5~60</v>
          </cell>
          <cell r="I225" t="str">
            <v>/</v>
          </cell>
          <cell r="J225">
            <v>0.01</v>
          </cell>
          <cell r="K225" t="str">
            <v>s</v>
          </cell>
          <cell r="L225" t="str">
            <v>refer to HECO RULE 14, keep default value if no aware of it</v>
          </cell>
        </row>
        <row r="226">
          <cell r="A226">
            <v>89</v>
          </cell>
          <cell r="B226">
            <v>53884</v>
          </cell>
          <cell r="C226" t="str">
            <v>2 Bytes</v>
          </cell>
          <cell r="D226" t="str">
            <v>RW</v>
          </cell>
          <cell r="E226" t="str">
            <v>Freq/Watt response time</v>
          </cell>
          <cell r="F226" t="str">
            <v>过频降有功反应时间</v>
          </cell>
          <cell r="G226" t="str">
            <v>Int16</v>
          </cell>
          <cell r="H226" t="str">
            <v>0.05~3</v>
          </cell>
          <cell r="I226" t="str">
            <v>/</v>
          </cell>
          <cell r="J226">
            <v>0.01</v>
          </cell>
          <cell r="K226" t="str">
            <v>s</v>
          </cell>
          <cell r="L226" t="str">
            <v>refer to HECO RULE 14, keep default value if no aware of it</v>
          </cell>
        </row>
        <row r="227">
          <cell r="A227">
            <v>89</v>
          </cell>
          <cell r="B227">
            <v>53885</v>
          </cell>
          <cell r="C227" t="str">
            <v>2 Bytes</v>
          </cell>
          <cell r="D227" t="str">
            <v>RW</v>
          </cell>
          <cell r="E227" t="str">
            <v>/</v>
          </cell>
          <cell r="F227" t="str">
            <v xml:space="preserve">使能控制字0
</v>
          </cell>
          <cell r="G227" t="str">
            <v>Uint16</v>
          </cell>
          <cell r="H227" t="str">
            <v>Bit0:防逆流功能使能：0不使能，1：使能；
Bir1:负载不平衡补偿；0：不使能，1：使能；
Bit2：本地功率因数控制；0：不使能，0：使能</v>
          </cell>
          <cell r="I227" t="str">
            <v>/</v>
          </cell>
          <cell r="J227">
            <v>1</v>
          </cell>
          <cell r="K227" t="str">
            <v>/</v>
          </cell>
          <cell r="L227">
            <v>0</v>
          </cell>
        </row>
        <row r="228">
          <cell r="A228">
            <v>89</v>
          </cell>
          <cell r="B228">
            <v>53886</v>
          </cell>
          <cell r="C228" t="str">
            <v>2 Bytes</v>
          </cell>
          <cell r="D228" t="str">
            <v>RW</v>
          </cell>
          <cell r="E228" t="str">
            <v>/</v>
          </cell>
          <cell r="F228" t="str">
            <v>本地变压器容量设置</v>
          </cell>
          <cell r="G228" t="str">
            <v>Int16</v>
          </cell>
          <cell r="H228" t="str">
            <v>0~1500</v>
          </cell>
          <cell r="I228" t="str">
            <v>/</v>
          </cell>
          <cell r="J228">
            <v>1</v>
          </cell>
          <cell r="K228" t="str">
            <v>Kva</v>
          </cell>
          <cell r="L228">
            <v>0</v>
          </cell>
        </row>
        <row r="229">
          <cell r="A229">
            <v>89</v>
          </cell>
          <cell r="B229">
            <v>53887</v>
          </cell>
          <cell r="C229" t="str">
            <v>2 Bytes</v>
          </cell>
          <cell r="D229" t="str">
            <v>RW</v>
          </cell>
          <cell r="E229" t="str">
            <v>/</v>
          </cell>
          <cell r="F229" t="str">
            <v>电网电流CT变比</v>
          </cell>
          <cell r="G229" t="str">
            <v>Int16</v>
          </cell>
          <cell r="H229" t="str">
            <v>1~20000</v>
          </cell>
          <cell r="I229" t="str">
            <v>/</v>
          </cell>
          <cell r="J229">
            <v>1</v>
          </cell>
          <cell r="K229" t="str">
            <v>/</v>
          </cell>
          <cell r="L229">
            <v>0</v>
          </cell>
        </row>
        <row r="230">
          <cell r="A230">
            <v>89</v>
          </cell>
          <cell r="B230">
            <v>53888</v>
          </cell>
          <cell r="C230" t="str">
            <v>2 Bytes</v>
          </cell>
          <cell r="D230" t="str">
            <v>RW</v>
          </cell>
          <cell r="E230" t="str">
            <v>/</v>
          </cell>
          <cell r="F230" t="str">
            <v>防逆流功率设置</v>
          </cell>
          <cell r="G230" t="str">
            <v>Int16</v>
          </cell>
          <cell r="H230" t="str">
            <v xml:space="preserve">
0~100</v>
          </cell>
          <cell r="I230" t="str">
            <v>/</v>
          </cell>
          <cell r="J230">
            <v>0.1</v>
          </cell>
          <cell r="K230" t="str">
            <v>kW</v>
          </cell>
          <cell r="L230">
            <v>0</v>
          </cell>
        </row>
        <row r="231">
          <cell r="A231">
            <v>89</v>
          </cell>
          <cell r="B231">
            <v>53889</v>
          </cell>
          <cell r="C231" t="str">
            <v>2 Bytes</v>
          </cell>
          <cell r="D231" t="str">
            <v>RW</v>
          </cell>
          <cell r="E231" t="str">
            <v>/</v>
          </cell>
          <cell r="F231" t="str">
            <v>本地功率因数</v>
          </cell>
          <cell r="G231" t="str">
            <v>Int16</v>
          </cell>
          <cell r="H231" t="str">
            <v>‐0.5~-1.0，0.5~1.0</v>
          </cell>
          <cell r="I231" t="str">
            <v>/</v>
          </cell>
          <cell r="J231">
            <v>0.01</v>
          </cell>
          <cell r="K231" t="str">
            <v>/</v>
          </cell>
          <cell r="L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 t="str">
            <v>/</v>
          </cell>
          <cell r="J232" t="str">
            <v>/</v>
          </cell>
          <cell r="K232" t="str">
            <v>/</v>
          </cell>
          <cell r="L232">
            <v>0</v>
          </cell>
        </row>
        <row r="233">
          <cell r="A233">
            <v>90</v>
          </cell>
          <cell r="B233">
            <v>53900</v>
          </cell>
          <cell r="C233" t="str">
            <v>2 Bytes</v>
          </cell>
          <cell r="D233" t="str">
            <v>W</v>
          </cell>
          <cell r="E233" t="str">
            <v>System start</v>
          </cell>
          <cell r="F233" t="str">
            <v>系统总开机</v>
          </cell>
          <cell r="G233" t="str">
            <v>Int16</v>
          </cell>
          <cell r="H233" t="str">
            <v>1:  True, else:  Invalid</v>
          </cell>
          <cell r="I233" t="str">
            <v>/</v>
          </cell>
          <cell r="J233" t="str">
            <v>/</v>
          </cell>
          <cell r="K233" t="str">
            <v>/</v>
          </cell>
          <cell r="L233">
            <v>0</v>
          </cell>
        </row>
        <row r="234">
          <cell r="A234">
            <v>91</v>
          </cell>
          <cell r="B234">
            <v>53901</v>
          </cell>
          <cell r="C234" t="str">
            <v>2 Bytes</v>
          </cell>
          <cell r="D234" t="str">
            <v>W</v>
          </cell>
          <cell r="E234" t="str">
            <v>System stop</v>
          </cell>
          <cell r="F234" t="str">
            <v>系统总停机</v>
          </cell>
          <cell r="G234" t="str">
            <v>Int16</v>
          </cell>
          <cell r="H234" t="str">
            <v>1:  True, else:  Invalid</v>
          </cell>
          <cell r="I234" t="str">
            <v>/</v>
          </cell>
          <cell r="J234" t="str">
            <v>/</v>
          </cell>
          <cell r="K234" t="str">
            <v>/</v>
          </cell>
          <cell r="L234">
            <v>0</v>
          </cell>
        </row>
        <row r="235">
          <cell r="A235">
            <v>91</v>
          </cell>
          <cell r="B235">
            <v>53902</v>
          </cell>
          <cell r="C235" t="str">
            <v>/</v>
          </cell>
          <cell r="D235">
            <v>0</v>
          </cell>
          <cell r="E235" t="str">
            <v>/</v>
          </cell>
          <cell r="F235">
            <v>0</v>
          </cell>
          <cell r="G235" t="str">
            <v>/</v>
          </cell>
          <cell r="H235" t="str">
            <v>/</v>
          </cell>
          <cell r="I235" t="str">
            <v>/</v>
          </cell>
          <cell r="J235" t="str">
            <v>/</v>
          </cell>
          <cell r="K235" t="str">
            <v>/</v>
          </cell>
          <cell r="L235">
            <v>0</v>
          </cell>
        </row>
        <row r="236">
          <cell r="A236">
            <v>92</v>
          </cell>
          <cell r="B236">
            <v>53903</v>
          </cell>
          <cell r="C236" t="str">
            <v>2 Bytes</v>
          </cell>
          <cell r="D236" t="str">
            <v>W</v>
          </cell>
          <cell r="E236" t="str">
            <v>System Clear Fault (PCS)</v>
          </cell>
          <cell r="F236" t="str">
            <v>系统清除故障(PCS)</v>
          </cell>
          <cell r="G236" t="str">
            <v>Int16</v>
          </cell>
          <cell r="H236" t="str">
            <v>1:  True, else:  Invalid</v>
          </cell>
          <cell r="I236" t="str">
            <v>/</v>
          </cell>
          <cell r="J236" t="str">
            <v>/</v>
          </cell>
          <cell r="K236" t="str">
            <v>/</v>
          </cell>
          <cell r="L236">
            <v>0</v>
          </cell>
        </row>
        <row r="237">
          <cell r="A237">
            <v>92</v>
          </cell>
          <cell r="B237">
            <v>53904</v>
          </cell>
          <cell r="C237" t="str">
            <v>2 Bytes</v>
          </cell>
          <cell r="D237" t="str">
            <v>W</v>
          </cell>
          <cell r="E237" t="str">
            <v>DC total control command</v>
          </cell>
          <cell r="F237" t="str">
            <v>直流总控制命令</v>
          </cell>
          <cell r="G237" t="str">
            <v>Int16</v>
          </cell>
          <cell r="H237" t="str">
            <v xml:space="preserve">Bit0: BMS trip command;   1:  True, 0:  Invalid; 
Bit1: Battery full;   1:  True, 0:  Invalid; 
Bit2: Battery empty;   1:  True, 0:  Invalid; 
Bit3~15: reserved; </v>
          </cell>
          <cell r="I237" t="str">
            <v>/</v>
          </cell>
          <cell r="J237" t="str">
            <v>/</v>
          </cell>
          <cell r="K237" t="str">
            <v>/</v>
          </cell>
          <cell r="L237">
            <v>0</v>
          </cell>
        </row>
        <row r="238">
          <cell r="A238">
            <v>92</v>
          </cell>
          <cell r="B238">
            <v>53905</v>
          </cell>
          <cell r="C238" t="str">
            <v>/</v>
          </cell>
          <cell r="D238" t="str">
            <v>/</v>
          </cell>
          <cell r="E238" t="str">
            <v>/</v>
          </cell>
          <cell r="F238" t="str">
            <v>/</v>
          </cell>
          <cell r="G238" t="str">
            <v>/</v>
          </cell>
          <cell r="H238" t="str">
            <v>/</v>
          </cell>
          <cell r="I238" t="str">
            <v>/</v>
          </cell>
          <cell r="J238" t="str">
            <v>/</v>
          </cell>
          <cell r="K238" t="str">
            <v>/</v>
          </cell>
          <cell r="L238">
            <v>0</v>
          </cell>
        </row>
        <row r="239">
          <cell r="A239">
            <v>92</v>
          </cell>
          <cell r="B239">
            <v>53906</v>
          </cell>
          <cell r="C239" t="str">
            <v>2 Bytes</v>
          </cell>
          <cell r="D239" t="str">
            <v>W</v>
          </cell>
          <cell r="E239" t="str">
            <v>Clear Fault (STS)</v>
          </cell>
          <cell r="F239" t="str">
            <v>清除故障(STS)</v>
          </cell>
          <cell r="G239" t="str">
            <v>Int16</v>
          </cell>
          <cell r="H239" t="str">
            <v>1:  True, else:  Invalid</v>
          </cell>
          <cell r="I239" t="str">
            <v>/</v>
          </cell>
          <cell r="J239" t="str">
            <v>/</v>
          </cell>
          <cell r="K239" t="str">
            <v>/</v>
          </cell>
          <cell r="L239" t="str">
            <v>Only for STS-built-in products</v>
          </cell>
        </row>
        <row r="240">
          <cell r="A240">
            <v>92</v>
          </cell>
          <cell r="B240">
            <v>53907</v>
          </cell>
          <cell r="C240" t="str">
            <v>/</v>
          </cell>
          <cell r="D240" t="str">
            <v>/</v>
          </cell>
          <cell r="E240" t="str">
            <v>/</v>
          </cell>
          <cell r="F240" t="str">
            <v>/</v>
          </cell>
          <cell r="G240" t="str">
            <v>/</v>
          </cell>
          <cell r="H240" t="str">
            <v>/</v>
          </cell>
          <cell r="I240" t="str">
            <v>/</v>
          </cell>
          <cell r="J240" t="str">
            <v>/</v>
          </cell>
          <cell r="K240" t="str">
            <v>/</v>
          </cell>
          <cell r="L240">
            <v>0</v>
          </cell>
        </row>
        <row r="241">
          <cell r="A241">
            <v>92</v>
          </cell>
          <cell r="B241">
            <v>53908</v>
          </cell>
          <cell r="C241" t="str">
            <v>/</v>
          </cell>
          <cell r="D241" t="str">
            <v>/</v>
          </cell>
          <cell r="E241" t="str">
            <v>/</v>
          </cell>
          <cell r="F241" t="str">
            <v>/</v>
          </cell>
          <cell r="G241" t="str">
            <v>/</v>
          </cell>
          <cell r="H241" t="str">
            <v>/</v>
          </cell>
          <cell r="I241" t="str">
            <v>/</v>
          </cell>
          <cell r="J241" t="str">
            <v>/</v>
          </cell>
          <cell r="K241" t="str">
            <v>/</v>
          </cell>
          <cell r="L241">
            <v>0</v>
          </cell>
        </row>
        <row r="242">
          <cell r="A242">
            <v>92</v>
          </cell>
          <cell r="B242">
            <v>53909</v>
          </cell>
          <cell r="C242" t="str">
            <v>2 Bytes</v>
          </cell>
          <cell r="D242" t="str">
            <v>W</v>
          </cell>
          <cell r="E242" t="str">
            <v>AC  String start</v>
          </cell>
          <cell r="F242" t="str">
            <v>交流支路开机</v>
          </cell>
          <cell r="G242" t="str">
            <v>Int16</v>
          </cell>
          <cell r="H242" t="str">
            <v>1:  True, else:  Invalid</v>
          </cell>
          <cell r="I242" t="str">
            <v>/</v>
          </cell>
          <cell r="J242" t="str">
            <v>/</v>
          </cell>
          <cell r="K242" t="str">
            <v>/</v>
          </cell>
          <cell r="L242" t="str">
            <v>Only for PWS2 series product</v>
          </cell>
        </row>
        <row r="243">
          <cell r="A243">
            <v>92</v>
          </cell>
          <cell r="B243">
            <v>53910</v>
          </cell>
          <cell r="C243" t="str">
            <v>2 Bytes</v>
          </cell>
          <cell r="D243" t="str">
            <v>W</v>
          </cell>
          <cell r="E243" t="str">
            <v>AC  String stop</v>
          </cell>
          <cell r="F243" t="str">
            <v>交流支路关机</v>
          </cell>
          <cell r="G243" t="str">
            <v>Int16</v>
          </cell>
          <cell r="H243" t="str">
            <v>1:  True, else:  Invalid</v>
          </cell>
          <cell r="I243" t="str">
            <v>/</v>
          </cell>
          <cell r="J243" t="str">
            <v>/</v>
          </cell>
          <cell r="K243" t="str">
            <v>/</v>
          </cell>
          <cell r="L243" t="str">
            <v>Only for PWS2 series product</v>
          </cell>
        </row>
        <row r="244">
          <cell r="A244">
            <v>92</v>
          </cell>
          <cell r="B244" t="str">
            <v>53911~53919</v>
          </cell>
          <cell r="C244" t="str">
            <v>/</v>
          </cell>
          <cell r="D244" t="str">
            <v>/</v>
          </cell>
          <cell r="E244" t="str">
            <v>/</v>
          </cell>
          <cell r="F244">
            <v>0</v>
          </cell>
          <cell r="G244" t="str">
            <v>/</v>
          </cell>
          <cell r="H244" t="str">
            <v>/</v>
          </cell>
          <cell r="I244" t="str">
            <v>/</v>
          </cell>
          <cell r="J244" t="str">
            <v>/</v>
          </cell>
          <cell r="K244" t="str">
            <v>/</v>
          </cell>
          <cell r="L244">
            <v>0</v>
          </cell>
        </row>
        <row r="245">
          <cell r="A245">
            <v>92</v>
          </cell>
          <cell r="B245">
            <v>53920</v>
          </cell>
          <cell r="C245" t="str">
            <v>2 Bytes</v>
          </cell>
          <cell r="D245" t="str">
            <v>W</v>
          </cell>
          <cell r="E245" t="str">
            <v>DC String 1 start</v>
          </cell>
          <cell r="F245" t="str">
            <v>直流支路1开机</v>
          </cell>
          <cell r="G245" t="str">
            <v>Int16</v>
          </cell>
          <cell r="H245" t="str">
            <v>1:  True, else:  Invalid</v>
          </cell>
          <cell r="I245" t="str">
            <v>/</v>
          </cell>
          <cell r="J245" t="str">
            <v>/</v>
          </cell>
          <cell r="K245" t="str">
            <v>/</v>
          </cell>
          <cell r="L245" t="str">
            <v>Only for Multi-String series product</v>
          </cell>
        </row>
        <row r="246">
          <cell r="A246">
            <v>92</v>
          </cell>
          <cell r="B246">
            <v>53921</v>
          </cell>
          <cell r="C246" t="str">
            <v>2 Bytes</v>
          </cell>
          <cell r="D246" t="str">
            <v>W</v>
          </cell>
          <cell r="E246" t="str">
            <v>DC String 1 stop</v>
          </cell>
          <cell r="F246" t="str">
            <v>直流支路1关机</v>
          </cell>
          <cell r="G246" t="str">
            <v>Int16</v>
          </cell>
          <cell r="H246" t="str">
            <v>1:  True, else:  Invalid</v>
          </cell>
          <cell r="I246" t="str">
            <v>/</v>
          </cell>
          <cell r="J246" t="str">
            <v>/</v>
          </cell>
          <cell r="K246" t="str">
            <v>/</v>
          </cell>
          <cell r="L246" t="str">
            <v>Only for Multi-String series product</v>
          </cell>
        </row>
        <row r="247">
          <cell r="A247">
            <v>92</v>
          </cell>
          <cell r="B247">
            <v>53922</v>
          </cell>
          <cell r="C247" t="str">
            <v>/</v>
          </cell>
          <cell r="D247" t="str">
            <v>/</v>
          </cell>
          <cell r="E247" t="str">
            <v>/</v>
          </cell>
          <cell r="F247" t="str">
            <v>/</v>
          </cell>
          <cell r="G247" t="str">
            <v>/</v>
          </cell>
          <cell r="H247" t="str">
            <v>/</v>
          </cell>
          <cell r="I247" t="str">
            <v>/</v>
          </cell>
          <cell r="J247" t="str">
            <v>/</v>
          </cell>
          <cell r="K247" t="str">
            <v>/</v>
          </cell>
          <cell r="L247">
            <v>0</v>
          </cell>
        </row>
        <row r="248">
          <cell r="A248">
            <v>92</v>
          </cell>
          <cell r="B248">
            <v>53923</v>
          </cell>
          <cell r="C248" t="str">
            <v>2 Bytes</v>
          </cell>
          <cell r="D248" t="str">
            <v>W</v>
          </cell>
          <cell r="E248" t="str">
            <v>DC String 1 clear fault</v>
          </cell>
          <cell r="F248" t="str">
            <v>直流支路1清除故障</v>
          </cell>
          <cell r="G248" t="str">
            <v>Int16</v>
          </cell>
          <cell r="H248" t="str">
            <v>1:  True, else:  Invalid</v>
          </cell>
          <cell r="I248" t="str">
            <v>/</v>
          </cell>
          <cell r="J248" t="str">
            <v>/</v>
          </cell>
          <cell r="K248" t="str">
            <v>/</v>
          </cell>
          <cell r="L248" t="str">
            <v>Only for Multi-String series product</v>
          </cell>
        </row>
        <row r="249">
          <cell r="A249">
            <v>92</v>
          </cell>
          <cell r="B249">
            <v>53924</v>
          </cell>
          <cell r="C249" t="str">
            <v>2 Bytes</v>
          </cell>
          <cell r="D249" t="str">
            <v>W</v>
          </cell>
          <cell r="E249" t="str">
            <v>DC String 1 control command</v>
          </cell>
          <cell r="F249" t="str">
            <v>直流支路1控制命令</v>
          </cell>
          <cell r="G249" t="str">
            <v>Int16</v>
          </cell>
          <cell r="H249" t="str">
            <v xml:space="preserve">Bit0: BMS trip command;   1:  True, 0:  Invalid; 
Bit1: Battery full;   1:  True, 0:  Invalid; 
Bit2: Battery empty;   1:  True, 0:  Invalid; 
Bit3~15: reserved; </v>
          </cell>
          <cell r="I249" t="str">
            <v>/</v>
          </cell>
          <cell r="J249" t="str">
            <v>/</v>
          </cell>
          <cell r="K249" t="str">
            <v>/</v>
          </cell>
          <cell r="L249">
            <v>0</v>
          </cell>
        </row>
        <row r="250">
          <cell r="A250">
            <v>92</v>
          </cell>
          <cell r="B250" t="str">
            <v>53925~53929</v>
          </cell>
          <cell r="C250" t="str">
            <v>/</v>
          </cell>
          <cell r="D250" t="str">
            <v>/</v>
          </cell>
          <cell r="E250" t="str">
            <v>/</v>
          </cell>
          <cell r="F250" t="str">
            <v>/</v>
          </cell>
          <cell r="G250" t="str">
            <v>/</v>
          </cell>
          <cell r="H250" t="str">
            <v>/</v>
          </cell>
          <cell r="I250" t="str">
            <v>/</v>
          </cell>
          <cell r="J250" t="str">
            <v>/</v>
          </cell>
          <cell r="K250" t="str">
            <v>/</v>
          </cell>
          <cell r="L250">
            <v>0</v>
          </cell>
        </row>
        <row r="251">
          <cell r="A251">
            <v>92</v>
          </cell>
          <cell r="B251">
            <v>53930</v>
          </cell>
          <cell r="C251" t="str">
            <v>2 Bytes</v>
          </cell>
          <cell r="D251" t="str">
            <v>W</v>
          </cell>
          <cell r="E251" t="str">
            <v>DC String 2 start</v>
          </cell>
          <cell r="F251" t="str">
            <v>直流支路2开机</v>
          </cell>
          <cell r="G251" t="str">
            <v>Int16</v>
          </cell>
          <cell r="H251" t="str">
            <v>1:  True, else:  Invalid</v>
          </cell>
          <cell r="I251" t="str">
            <v>/</v>
          </cell>
          <cell r="J251" t="str">
            <v>/</v>
          </cell>
          <cell r="K251" t="str">
            <v>/</v>
          </cell>
          <cell r="L251" t="str">
            <v>Only for Multi-String series product</v>
          </cell>
        </row>
        <row r="252">
          <cell r="A252">
            <v>92</v>
          </cell>
          <cell r="B252">
            <v>53931</v>
          </cell>
          <cell r="C252" t="str">
            <v>2 Bytes</v>
          </cell>
          <cell r="D252" t="str">
            <v>W</v>
          </cell>
          <cell r="E252" t="str">
            <v>DC String 2 stop</v>
          </cell>
          <cell r="F252" t="str">
            <v>直流支路2关机</v>
          </cell>
          <cell r="G252" t="str">
            <v>Int16</v>
          </cell>
          <cell r="H252" t="str">
            <v>1:  True, else:  Invalid</v>
          </cell>
          <cell r="I252" t="str">
            <v>/</v>
          </cell>
          <cell r="J252" t="str">
            <v>/</v>
          </cell>
          <cell r="K252" t="str">
            <v>/</v>
          </cell>
          <cell r="L252" t="str">
            <v>Only for Multi-String series product</v>
          </cell>
        </row>
        <row r="253">
          <cell r="A253">
            <v>92</v>
          </cell>
          <cell r="B253">
            <v>53932</v>
          </cell>
          <cell r="C253" t="str">
            <v>/</v>
          </cell>
          <cell r="D253" t="str">
            <v>/</v>
          </cell>
          <cell r="E253" t="str">
            <v>/</v>
          </cell>
          <cell r="F253" t="str">
            <v>/</v>
          </cell>
          <cell r="G253" t="str">
            <v>/</v>
          </cell>
          <cell r="H253" t="str">
            <v>/</v>
          </cell>
          <cell r="I253" t="str">
            <v>/</v>
          </cell>
          <cell r="J253" t="str">
            <v>/</v>
          </cell>
          <cell r="K253" t="str">
            <v>/</v>
          </cell>
          <cell r="L253">
            <v>0</v>
          </cell>
        </row>
        <row r="254">
          <cell r="A254">
            <v>92</v>
          </cell>
          <cell r="B254">
            <v>53933</v>
          </cell>
          <cell r="C254" t="str">
            <v>2 Bytes</v>
          </cell>
          <cell r="D254" t="str">
            <v>W</v>
          </cell>
          <cell r="E254" t="str">
            <v>DC String 2 clear fault</v>
          </cell>
          <cell r="F254" t="str">
            <v>直流支路2清除故障</v>
          </cell>
          <cell r="G254" t="str">
            <v>Int16</v>
          </cell>
          <cell r="H254" t="str">
            <v>1:  True, else:  Invalid</v>
          </cell>
          <cell r="I254" t="str">
            <v>/</v>
          </cell>
          <cell r="J254" t="str">
            <v>/</v>
          </cell>
          <cell r="K254" t="str">
            <v>/</v>
          </cell>
          <cell r="L254" t="str">
            <v>Only for Multi-String series product</v>
          </cell>
        </row>
        <row r="255">
          <cell r="A255">
            <v>92</v>
          </cell>
          <cell r="B255">
            <v>53934</v>
          </cell>
          <cell r="C255" t="str">
            <v>2 Bytes</v>
          </cell>
          <cell r="D255" t="str">
            <v>W</v>
          </cell>
          <cell r="E255" t="str">
            <v>DC String 2 control command</v>
          </cell>
          <cell r="F255" t="str">
            <v>直流支路2控制命令</v>
          </cell>
          <cell r="G255" t="str">
            <v>Int16</v>
          </cell>
          <cell r="H255" t="str">
            <v xml:space="preserve">Bit0: BMS trip command;   1:  True, 0:  Invalid; 
Bit1: Battery full;   1:  True, 0:  Invalid; 
Bit2: Battery empty;   1:  True, 0:  Invalid; 
Bit3~15: reserved; </v>
          </cell>
          <cell r="I255" t="str">
            <v>/</v>
          </cell>
          <cell r="J255" t="str">
            <v>/</v>
          </cell>
          <cell r="K255" t="str">
            <v>/</v>
          </cell>
          <cell r="L255">
            <v>0</v>
          </cell>
        </row>
        <row r="256">
          <cell r="A256">
            <v>92</v>
          </cell>
          <cell r="B256" t="str">
            <v>53935~53939</v>
          </cell>
          <cell r="C256" t="str">
            <v>/</v>
          </cell>
          <cell r="D256" t="str">
            <v>/</v>
          </cell>
          <cell r="E256" t="str">
            <v>/</v>
          </cell>
          <cell r="F256" t="str">
            <v>/</v>
          </cell>
          <cell r="G256" t="str">
            <v>/</v>
          </cell>
          <cell r="H256" t="str">
            <v>/</v>
          </cell>
          <cell r="I256" t="str">
            <v>/</v>
          </cell>
          <cell r="J256" t="str">
            <v>/</v>
          </cell>
          <cell r="K256" t="str">
            <v>/</v>
          </cell>
          <cell r="L256">
            <v>0</v>
          </cell>
        </row>
        <row r="257">
          <cell r="A257">
            <v>92</v>
          </cell>
          <cell r="B257">
            <v>53940</v>
          </cell>
          <cell r="C257" t="str">
            <v>2 Bytes</v>
          </cell>
          <cell r="D257" t="str">
            <v>W</v>
          </cell>
          <cell r="E257" t="str">
            <v>DC String 3 start</v>
          </cell>
          <cell r="F257" t="str">
            <v>直流支路3开机</v>
          </cell>
          <cell r="G257" t="str">
            <v>Int16</v>
          </cell>
          <cell r="H257" t="str">
            <v>1:  True, else:  Invalid</v>
          </cell>
          <cell r="I257" t="str">
            <v>/</v>
          </cell>
          <cell r="J257" t="str">
            <v>/</v>
          </cell>
          <cell r="K257" t="str">
            <v>/</v>
          </cell>
          <cell r="L257" t="str">
            <v>Only for Multi-String series product</v>
          </cell>
        </row>
        <row r="258">
          <cell r="A258">
            <v>92</v>
          </cell>
          <cell r="B258">
            <v>53941</v>
          </cell>
          <cell r="C258" t="str">
            <v>2 Bytes</v>
          </cell>
          <cell r="D258" t="str">
            <v>W</v>
          </cell>
          <cell r="E258" t="str">
            <v>DC String 3 stop</v>
          </cell>
          <cell r="F258" t="str">
            <v>直流支路3关机</v>
          </cell>
          <cell r="G258" t="str">
            <v>Int16</v>
          </cell>
          <cell r="H258" t="str">
            <v>1:  True, else:  Invalid</v>
          </cell>
          <cell r="I258" t="str">
            <v>/</v>
          </cell>
          <cell r="J258" t="str">
            <v>/</v>
          </cell>
          <cell r="K258" t="str">
            <v>/</v>
          </cell>
          <cell r="L258" t="str">
            <v>Only for Multi-String series product</v>
          </cell>
        </row>
        <row r="259">
          <cell r="A259">
            <v>92</v>
          </cell>
          <cell r="B259">
            <v>53942</v>
          </cell>
          <cell r="C259" t="str">
            <v>/</v>
          </cell>
          <cell r="D259" t="str">
            <v>/</v>
          </cell>
          <cell r="E259" t="str">
            <v>/</v>
          </cell>
          <cell r="F259" t="str">
            <v>/</v>
          </cell>
          <cell r="G259" t="str">
            <v>/</v>
          </cell>
          <cell r="H259" t="str">
            <v>/</v>
          </cell>
          <cell r="I259" t="str">
            <v>/</v>
          </cell>
          <cell r="J259" t="str">
            <v>/</v>
          </cell>
          <cell r="K259" t="str">
            <v>/</v>
          </cell>
          <cell r="L259">
            <v>0</v>
          </cell>
        </row>
        <row r="260">
          <cell r="A260">
            <v>92</v>
          </cell>
          <cell r="B260">
            <v>53943</v>
          </cell>
          <cell r="C260" t="str">
            <v>2 Bytes</v>
          </cell>
          <cell r="D260" t="str">
            <v>W</v>
          </cell>
          <cell r="E260" t="str">
            <v>DC String 3 clear fault</v>
          </cell>
          <cell r="F260" t="str">
            <v>直流支路3清除故障</v>
          </cell>
          <cell r="G260" t="str">
            <v>Int16</v>
          </cell>
          <cell r="H260" t="str">
            <v>1:  True, else:  Invalid</v>
          </cell>
          <cell r="I260" t="str">
            <v>/</v>
          </cell>
          <cell r="J260" t="str">
            <v>/</v>
          </cell>
          <cell r="K260" t="str">
            <v>/</v>
          </cell>
          <cell r="L260" t="str">
            <v>Only for Multi-String series product</v>
          </cell>
        </row>
        <row r="261">
          <cell r="A261">
            <v>92</v>
          </cell>
          <cell r="B261">
            <v>53944</v>
          </cell>
          <cell r="C261" t="str">
            <v>2 Bytes</v>
          </cell>
          <cell r="D261" t="str">
            <v>W</v>
          </cell>
          <cell r="E261" t="str">
            <v>DC String 3 control command</v>
          </cell>
          <cell r="F261" t="str">
            <v>直流支路3控制命令</v>
          </cell>
          <cell r="G261" t="str">
            <v>Int16</v>
          </cell>
          <cell r="H261" t="str">
            <v xml:space="preserve">Bit0: BMS trip command;   1:  True, 0:  Invalid; 
Bit1: Battery full;   1:  True, 0:  Invalid; 
Bit2: Battery empty;   1:  True, 0:  Invalid; 
Bit3~15: reserved; </v>
          </cell>
          <cell r="I261" t="str">
            <v>/</v>
          </cell>
          <cell r="J261" t="str">
            <v>/</v>
          </cell>
          <cell r="K261" t="str">
            <v>/</v>
          </cell>
          <cell r="L261">
            <v>0</v>
          </cell>
        </row>
        <row r="262">
          <cell r="A262">
            <v>92</v>
          </cell>
          <cell r="B262" t="str">
            <v>53945~53949</v>
          </cell>
          <cell r="C262" t="str">
            <v>/</v>
          </cell>
          <cell r="D262" t="str">
            <v>/</v>
          </cell>
          <cell r="E262" t="str">
            <v>/</v>
          </cell>
          <cell r="F262" t="str">
            <v>/</v>
          </cell>
          <cell r="G262" t="str">
            <v>/</v>
          </cell>
          <cell r="H262" t="str">
            <v>/</v>
          </cell>
          <cell r="I262" t="str">
            <v>/</v>
          </cell>
          <cell r="J262" t="str">
            <v>/</v>
          </cell>
          <cell r="K262" t="str">
            <v>/</v>
          </cell>
          <cell r="L262">
            <v>0</v>
          </cell>
        </row>
        <row r="263">
          <cell r="A263">
            <v>92</v>
          </cell>
          <cell r="B263">
            <v>53950</v>
          </cell>
          <cell r="C263" t="str">
            <v>2 Bytes</v>
          </cell>
          <cell r="D263" t="str">
            <v>W</v>
          </cell>
          <cell r="E263" t="str">
            <v>DC String 4 start</v>
          </cell>
          <cell r="F263" t="str">
            <v>直流支路4开机</v>
          </cell>
          <cell r="G263" t="str">
            <v>Int16</v>
          </cell>
          <cell r="H263" t="str">
            <v>1:  True, else:  Invalid</v>
          </cell>
          <cell r="I263" t="str">
            <v>/</v>
          </cell>
          <cell r="J263" t="str">
            <v>/</v>
          </cell>
          <cell r="K263" t="str">
            <v>/</v>
          </cell>
          <cell r="L263" t="str">
            <v>Only for Multi-String series product</v>
          </cell>
        </row>
        <row r="264">
          <cell r="A264">
            <v>92</v>
          </cell>
          <cell r="B264">
            <v>53951</v>
          </cell>
          <cell r="C264" t="str">
            <v>2 Bytes</v>
          </cell>
          <cell r="D264" t="str">
            <v>W</v>
          </cell>
          <cell r="E264" t="str">
            <v>DC String 4 stop</v>
          </cell>
          <cell r="F264" t="str">
            <v>直流支路4关机</v>
          </cell>
          <cell r="G264" t="str">
            <v>Int16</v>
          </cell>
          <cell r="H264" t="str">
            <v>1:  True, else:  Invalid</v>
          </cell>
          <cell r="I264" t="str">
            <v>/</v>
          </cell>
          <cell r="J264" t="str">
            <v>/</v>
          </cell>
          <cell r="K264" t="str">
            <v>/</v>
          </cell>
          <cell r="L264" t="str">
            <v>Only for Multi-String series product</v>
          </cell>
        </row>
        <row r="265">
          <cell r="A265">
            <v>92</v>
          </cell>
          <cell r="B265">
            <v>53952</v>
          </cell>
          <cell r="C265" t="str">
            <v>/</v>
          </cell>
          <cell r="D265" t="str">
            <v>/</v>
          </cell>
          <cell r="E265" t="str">
            <v>/</v>
          </cell>
          <cell r="F265" t="str">
            <v>/</v>
          </cell>
          <cell r="G265" t="str">
            <v>/</v>
          </cell>
          <cell r="H265" t="str">
            <v>/</v>
          </cell>
          <cell r="I265" t="str">
            <v>/</v>
          </cell>
          <cell r="J265" t="str">
            <v>/</v>
          </cell>
          <cell r="K265" t="str">
            <v>/</v>
          </cell>
          <cell r="L265">
            <v>0</v>
          </cell>
        </row>
        <row r="266">
          <cell r="A266">
            <v>92</v>
          </cell>
          <cell r="B266">
            <v>53953</v>
          </cell>
          <cell r="C266" t="str">
            <v>2 Bytes</v>
          </cell>
          <cell r="D266" t="str">
            <v>W</v>
          </cell>
          <cell r="E266" t="str">
            <v>DC String 4 clear fault</v>
          </cell>
          <cell r="F266" t="str">
            <v>直流支路4清除故障</v>
          </cell>
          <cell r="G266" t="str">
            <v>Int16</v>
          </cell>
          <cell r="H266" t="str">
            <v>1:  True, else:  Invalid</v>
          </cell>
          <cell r="I266" t="str">
            <v>/</v>
          </cell>
          <cell r="J266" t="str">
            <v>/</v>
          </cell>
          <cell r="K266" t="str">
            <v>/</v>
          </cell>
          <cell r="L266" t="str">
            <v>Only for Multi-String series product</v>
          </cell>
        </row>
        <row r="267">
          <cell r="A267">
            <v>92</v>
          </cell>
          <cell r="B267">
            <v>53954</v>
          </cell>
          <cell r="C267" t="str">
            <v>2 Bytes</v>
          </cell>
          <cell r="D267" t="str">
            <v>W</v>
          </cell>
          <cell r="E267" t="str">
            <v>DC String 4 control command</v>
          </cell>
          <cell r="F267" t="str">
            <v>直流支路4控制命令</v>
          </cell>
          <cell r="G267" t="str">
            <v>Int16</v>
          </cell>
          <cell r="H267" t="str">
            <v xml:space="preserve">Bit0: BMS trip command;   1:  True, 0:  Invalid; 
Bit1: Battery full;   1:  True, 0:  Invalid; 
Bit2: Battery empty;   1:  True, 0:  Invalid; 
Bit3~15: reserved; </v>
          </cell>
          <cell r="I267" t="str">
            <v>/</v>
          </cell>
          <cell r="J267" t="str">
            <v>/</v>
          </cell>
          <cell r="K267" t="str">
            <v>/</v>
          </cell>
          <cell r="L267">
            <v>0</v>
          </cell>
        </row>
        <row r="268">
          <cell r="A268">
            <v>92</v>
          </cell>
          <cell r="B268" t="str">
            <v>53955~53959</v>
          </cell>
          <cell r="C268" t="str">
            <v>/</v>
          </cell>
          <cell r="D268" t="str">
            <v>/</v>
          </cell>
          <cell r="E268" t="str">
            <v>/</v>
          </cell>
          <cell r="F268" t="str">
            <v>/</v>
          </cell>
          <cell r="G268" t="str">
            <v>/</v>
          </cell>
          <cell r="H268" t="str">
            <v>/</v>
          </cell>
          <cell r="I268" t="str">
            <v>/</v>
          </cell>
          <cell r="J268" t="str">
            <v>/</v>
          </cell>
          <cell r="K268" t="str">
            <v>/</v>
          </cell>
          <cell r="L268">
            <v>0</v>
          </cell>
        </row>
        <row r="269">
          <cell r="A269">
            <v>92</v>
          </cell>
          <cell r="B269">
            <v>53960</v>
          </cell>
          <cell r="C269" t="str">
            <v>2 Bytes</v>
          </cell>
          <cell r="D269" t="str">
            <v>W</v>
          </cell>
          <cell r="E269" t="str">
            <v>DC String 5 start</v>
          </cell>
          <cell r="F269" t="str">
            <v>直流支路5开机</v>
          </cell>
          <cell r="G269" t="str">
            <v>Int16</v>
          </cell>
          <cell r="H269" t="str">
            <v>1:  True, else:  Invalid</v>
          </cell>
          <cell r="I269" t="str">
            <v>/</v>
          </cell>
          <cell r="J269" t="str">
            <v>/</v>
          </cell>
          <cell r="K269" t="str">
            <v>/</v>
          </cell>
          <cell r="L269" t="str">
            <v>Only for Multi-String series product</v>
          </cell>
        </row>
        <row r="270">
          <cell r="A270">
            <v>92</v>
          </cell>
          <cell r="B270">
            <v>53961</v>
          </cell>
          <cell r="C270" t="str">
            <v>2 Bytes</v>
          </cell>
          <cell r="D270" t="str">
            <v>W</v>
          </cell>
          <cell r="E270" t="str">
            <v>DC String 5 stop</v>
          </cell>
          <cell r="F270" t="str">
            <v>直流支路5关机</v>
          </cell>
          <cell r="G270" t="str">
            <v>Int16</v>
          </cell>
          <cell r="H270" t="str">
            <v>1:  True, else:  Invalid</v>
          </cell>
          <cell r="I270" t="str">
            <v>/</v>
          </cell>
          <cell r="J270" t="str">
            <v>/</v>
          </cell>
          <cell r="K270" t="str">
            <v>/</v>
          </cell>
          <cell r="L270" t="str">
            <v>Only for Multi-String series product</v>
          </cell>
        </row>
        <row r="271">
          <cell r="A271">
            <v>92</v>
          </cell>
          <cell r="B271">
            <v>53962</v>
          </cell>
          <cell r="C271" t="str">
            <v>/</v>
          </cell>
          <cell r="D271" t="str">
            <v>/</v>
          </cell>
          <cell r="E271" t="str">
            <v>/</v>
          </cell>
          <cell r="F271" t="str">
            <v>/</v>
          </cell>
          <cell r="G271" t="str">
            <v>/</v>
          </cell>
          <cell r="H271" t="str">
            <v>/</v>
          </cell>
          <cell r="I271" t="str">
            <v>/</v>
          </cell>
          <cell r="J271" t="str">
            <v>/</v>
          </cell>
          <cell r="K271" t="str">
            <v>/</v>
          </cell>
          <cell r="L271">
            <v>0</v>
          </cell>
        </row>
        <row r="272">
          <cell r="A272">
            <v>92</v>
          </cell>
          <cell r="B272">
            <v>53963</v>
          </cell>
          <cell r="C272" t="str">
            <v>2 Bytes</v>
          </cell>
          <cell r="D272" t="str">
            <v>W</v>
          </cell>
          <cell r="E272" t="str">
            <v>DC String 5 clear fault</v>
          </cell>
          <cell r="F272" t="str">
            <v>直流支路5清除故障</v>
          </cell>
          <cell r="G272" t="str">
            <v>Int16</v>
          </cell>
          <cell r="H272" t="str">
            <v>1:  True, else:  Invalid</v>
          </cell>
          <cell r="I272" t="str">
            <v>/</v>
          </cell>
          <cell r="J272" t="str">
            <v>/</v>
          </cell>
          <cell r="K272" t="str">
            <v>/</v>
          </cell>
          <cell r="L272" t="str">
            <v>Only for Multi-String series product</v>
          </cell>
        </row>
        <row r="273">
          <cell r="A273">
            <v>92</v>
          </cell>
          <cell r="B273">
            <v>53964</v>
          </cell>
          <cell r="C273" t="str">
            <v>2 Bytes</v>
          </cell>
          <cell r="D273" t="str">
            <v>W</v>
          </cell>
          <cell r="E273" t="str">
            <v>DC String 5 control command</v>
          </cell>
          <cell r="F273" t="str">
            <v>直流支路5控制命令</v>
          </cell>
          <cell r="G273" t="str">
            <v>Int16</v>
          </cell>
          <cell r="H273" t="str">
            <v xml:space="preserve">Bit0: BMS trip command;   1:  True, 0:  Invalid; 
Bit1: Battery full;   1:  True, 0:  Invalid; 
Bit2: Battery empty;   1:  True, 0:  Invalid; 
Bit3~15: reserved; </v>
          </cell>
          <cell r="I273" t="str">
            <v>/</v>
          </cell>
          <cell r="J273" t="str">
            <v>/</v>
          </cell>
          <cell r="K273" t="str">
            <v>/</v>
          </cell>
          <cell r="L273">
            <v>0</v>
          </cell>
        </row>
        <row r="274">
          <cell r="A274">
            <v>92</v>
          </cell>
          <cell r="B274" t="str">
            <v>53965~53969</v>
          </cell>
          <cell r="C274" t="str">
            <v>/</v>
          </cell>
          <cell r="D274" t="str">
            <v>/</v>
          </cell>
          <cell r="E274" t="str">
            <v>/</v>
          </cell>
          <cell r="F274" t="str">
            <v>/</v>
          </cell>
          <cell r="G274" t="str">
            <v>/</v>
          </cell>
          <cell r="H274" t="str">
            <v>/</v>
          </cell>
          <cell r="I274" t="str">
            <v>/</v>
          </cell>
          <cell r="J274" t="str">
            <v>/</v>
          </cell>
          <cell r="K274" t="str">
            <v>/</v>
          </cell>
          <cell r="L274">
            <v>0</v>
          </cell>
        </row>
        <row r="275">
          <cell r="A275">
            <v>92</v>
          </cell>
          <cell r="B275">
            <v>53970</v>
          </cell>
          <cell r="C275" t="str">
            <v>2 Bytes</v>
          </cell>
          <cell r="D275" t="str">
            <v>W</v>
          </cell>
          <cell r="E275" t="str">
            <v>DC String 6 start</v>
          </cell>
          <cell r="F275" t="str">
            <v>直流支路6开机</v>
          </cell>
          <cell r="G275" t="str">
            <v>Int16</v>
          </cell>
          <cell r="H275" t="str">
            <v>1:  True, else:  Invalid</v>
          </cell>
          <cell r="I275" t="str">
            <v>/</v>
          </cell>
          <cell r="J275" t="str">
            <v>/</v>
          </cell>
          <cell r="K275" t="str">
            <v>/</v>
          </cell>
          <cell r="L275" t="str">
            <v>Only for Multi-String series product</v>
          </cell>
        </row>
        <row r="276">
          <cell r="A276">
            <v>92</v>
          </cell>
          <cell r="B276">
            <v>53971</v>
          </cell>
          <cell r="C276" t="str">
            <v>2 Bytes</v>
          </cell>
          <cell r="D276" t="str">
            <v>W</v>
          </cell>
          <cell r="E276" t="str">
            <v>DC String 6 stop</v>
          </cell>
          <cell r="F276" t="str">
            <v>直流支路6关机</v>
          </cell>
          <cell r="G276" t="str">
            <v>Int16</v>
          </cell>
          <cell r="H276" t="str">
            <v>1:  True, else:  Invalid</v>
          </cell>
          <cell r="I276" t="str">
            <v>/</v>
          </cell>
          <cell r="J276" t="str">
            <v>/</v>
          </cell>
          <cell r="K276" t="str">
            <v>/</v>
          </cell>
          <cell r="L276" t="str">
            <v>Only for Multi-String series product</v>
          </cell>
        </row>
        <row r="277">
          <cell r="A277">
            <v>92</v>
          </cell>
          <cell r="B277">
            <v>53972</v>
          </cell>
          <cell r="C277" t="str">
            <v>/</v>
          </cell>
          <cell r="D277" t="str">
            <v>/</v>
          </cell>
          <cell r="E277" t="str">
            <v>/</v>
          </cell>
          <cell r="F277" t="str">
            <v>/</v>
          </cell>
          <cell r="G277" t="str">
            <v>/</v>
          </cell>
          <cell r="H277" t="str">
            <v>/</v>
          </cell>
          <cell r="I277" t="str">
            <v>/</v>
          </cell>
          <cell r="J277" t="str">
            <v>/</v>
          </cell>
          <cell r="K277" t="str">
            <v>/</v>
          </cell>
          <cell r="L277">
            <v>0</v>
          </cell>
        </row>
        <row r="278">
          <cell r="A278">
            <v>92</v>
          </cell>
          <cell r="B278">
            <v>53973</v>
          </cell>
          <cell r="C278" t="str">
            <v>2 Bytes</v>
          </cell>
          <cell r="D278" t="str">
            <v>W</v>
          </cell>
          <cell r="E278" t="str">
            <v>DC String 6 clear fault</v>
          </cell>
          <cell r="F278" t="str">
            <v>直流支路6清除故障</v>
          </cell>
          <cell r="G278" t="str">
            <v>Int16</v>
          </cell>
          <cell r="H278" t="str">
            <v>1:  True, else:  Invalid</v>
          </cell>
          <cell r="I278" t="str">
            <v>/</v>
          </cell>
          <cell r="J278" t="str">
            <v>/</v>
          </cell>
          <cell r="K278" t="str">
            <v>/</v>
          </cell>
          <cell r="L278" t="str">
            <v>Only for Multi-String series product</v>
          </cell>
        </row>
        <row r="279">
          <cell r="A279">
            <v>92</v>
          </cell>
          <cell r="B279">
            <v>53794</v>
          </cell>
          <cell r="C279" t="str">
            <v>2 Bytes</v>
          </cell>
          <cell r="D279" t="str">
            <v>W</v>
          </cell>
          <cell r="E279" t="str">
            <v>DC String 6 control command</v>
          </cell>
          <cell r="F279" t="str">
            <v>直流支路6控制命令</v>
          </cell>
          <cell r="G279" t="str">
            <v>Int16</v>
          </cell>
          <cell r="H279" t="str">
            <v xml:space="preserve">Bit0: BMS trip command;   1:  True, 0:  Invalid; 
Bit1: Battery full;   1:  True, 0:  Invalid; 
Bit2: Battery empty;   1:  True, 0:  Invalid; 
Bit3~15: reserved; </v>
          </cell>
          <cell r="I279" t="str">
            <v>/</v>
          </cell>
          <cell r="J279" t="str">
            <v>/</v>
          </cell>
          <cell r="K279" t="str">
            <v>/</v>
          </cell>
          <cell r="L279">
            <v>0</v>
          </cell>
        </row>
        <row r="280">
          <cell r="A280">
            <v>92</v>
          </cell>
          <cell r="B280" t="str">
            <v>53975~53979</v>
          </cell>
          <cell r="C280" t="str">
            <v>/</v>
          </cell>
          <cell r="D280" t="str">
            <v>/</v>
          </cell>
          <cell r="E280" t="str">
            <v>/</v>
          </cell>
          <cell r="F280" t="str">
            <v>/</v>
          </cell>
          <cell r="G280" t="str">
            <v>/</v>
          </cell>
          <cell r="H280" t="str">
            <v>/</v>
          </cell>
          <cell r="I280" t="str">
            <v>/</v>
          </cell>
          <cell r="J280" t="str">
            <v>/</v>
          </cell>
          <cell r="K280" t="str">
            <v>/</v>
          </cell>
          <cell r="L280">
            <v>0</v>
          </cell>
        </row>
        <row r="281">
          <cell r="A281">
            <v>92</v>
          </cell>
          <cell r="B281">
            <v>53980</v>
          </cell>
          <cell r="C281" t="str">
            <v>2 Bytes</v>
          </cell>
          <cell r="D281" t="str">
            <v>W</v>
          </cell>
          <cell r="E281" t="str">
            <v>DC String 7 start</v>
          </cell>
          <cell r="F281" t="str">
            <v>直流支路7开机</v>
          </cell>
          <cell r="G281" t="str">
            <v>Int16</v>
          </cell>
          <cell r="H281" t="str">
            <v>1:  True, else:  Invalid</v>
          </cell>
          <cell r="I281" t="str">
            <v>/</v>
          </cell>
          <cell r="J281" t="str">
            <v>/</v>
          </cell>
          <cell r="K281" t="str">
            <v>/</v>
          </cell>
          <cell r="L281" t="str">
            <v>Only for Multi-String series product</v>
          </cell>
        </row>
        <row r="282">
          <cell r="A282">
            <v>92</v>
          </cell>
          <cell r="B282">
            <v>53981</v>
          </cell>
          <cell r="C282" t="str">
            <v>2 Bytes</v>
          </cell>
          <cell r="D282" t="str">
            <v>W</v>
          </cell>
          <cell r="E282" t="str">
            <v>DC String 7 stop</v>
          </cell>
          <cell r="F282" t="str">
            <v>直流支路7关机</v>
          </cell>
          <cell r="G282" t="str">
            <v>Int16</v>
          </cell>
          <cell r="H282" t="str">
            <v>1:  True, else:  Invalid</v>
          </cell>
          <cell r="I282" t="str">
            <v>/</v>
          </cell>
          <cell r="J282" t="str">
            <v>/</v>
          </cell>
          <cell r="K282" t="str">
            <v>/</v>
          </cell>
          <cell r="L282" t="str">
            <v>Only for Multi-String series product</v>
          </cell>
        </row>
        <row r="283">
          <cell r="A283">
            <v>92</v>
          </cell>
          <cell r="B283">
            <v>53982</v>
          </cell>
          <cell r="C283" t="str">
            <v>/</v>
          </cell>
          <cell r="D283" t="str">
            <v>/</v>
          </cell>
          <cell r="E283" t="str">
            <v>/</v>
          </cell>
          <cell r="F283" t="str">
            <v>/</v>
          </cell>
          <cell r="G283" t="str">
            <v>/</v>
          </cell>
          <cell r="H283" t="str">
            <v>/</v>
          </cell>
          <cell r="I283" t="str">
            <v>/</v>
          </cell>
          <cell r="J283" t="str">
            <v>/</v>
          </cell>
          <cell r="K283" t="str">
            <v>/</v>
          </cell>
          <cell r="L283">
            <v>0</v>
          </cell>
        </row>
        <row r="284">
          <cell r="A284">
            <v>92</v>
          </cell>
          <cell r="B284">
            <v>53983</v>
          </cell>
          <cell r="C284" t="str">
            <v>2 Bytes</v>
          </cell>
          <cell r="D284" t="str">
            <v>W</v>
          </cell>
          <cell r="E284" t="str">
            <v>DC String 7 clear fault</v>
          </cell>
          <cell r="F284" t="str">
            <v>直流支路7清除故障</v>
          </cell>
          <cell r="G284" t="str">
            <v>Int16</v>
          </cell>
          <cell r="H284" t="str">
            <v>1:  True, else:  Invalid</v>
          </cell>
          <cell r="I284" t="str">
            <v>/</v>
          </cell>
          <cell r="J284" t="str">
            <v>/</v>
          </cell>
          <cell r="K284" t="str">
            <v>/</v>
          </cell>
          <cell r="L284" t="str">
            <v>Only for Multi-String series product</v>
          </cell>
        </row>
        <row r="285">
          <cell r="A285">
            <v>92</v>
          </cell>
          <cell r="B285">
            <v>53984</v>
          </cell>
          <cell r="C285" t="str">
            <v>2 Bytes</v>
          </cell>
          <cell r="D285" t="str">
            <v>W</v>
          </cell>
          <cell r="E285" t="str">
            <v>DC String 7 control command</v>
          </cell>
          <cell r="F285" t="str">
            <v>直流支路7控制命令</v>
          </cell>
          <cell r="G285" t="str">
            <v>Int16</v>
          </cell>
          <cell r="H285" t="str">
            <v xml:space="preserve">Bit0: BMS trip command;   1:  True, 0:  Invalid; 
Bit1: Battery full;   1:  True, 0:  Invalid; 
Bit2: Battery empty;   1:  True, 0:  Invalid; 
Bit3~15: reserved; </v>
          </cell>
          <cell r="I285" t="str">
            <v>/</v>
          </cell>
          <cell r="J285" t="str">
            <v>/</v>
          </cell>
          <cell r="K285" t="str">
            <v>/</v>
          </cell>
          <cell r="L285">
            <v>0</v>
          </cell>
        </row>
        <row r="286">
          <cell r="A286">
            <v>92</v>
          </cell>
          <cell r="B286" t="str">
            <v>53985~53989</v>
          </cell>
          <cell r="C286" t="str">
            <v>/</v>
          </cell>
          <cell r="D286" t="str">
            <v>/</v>
          </cell>
          <cell r="E286" t="str">
            <v>/</v>
          </cell>
          <cell r="F286" t="str">
            <v>/</v>
          </cell>
          <cell r="G286" t="str">
            <v>/</v>
          </cell>
          <cell r="H286" t="str">
            <v>/</v>
          </cell>
          <cell r="I286" t="str">
            <v>/</v>
          </cell>
          <cell r="J286" t="str">
            <v>/</v>
          </cell>
          <cell r="K286" t="str">
            <v>/</v>
          </cell>
          <cell r="L286">
            <v>0</v>
          </cell>
        </row>
        <row r="287">
          <cell r="A287">
            <v>92</v>
          </cell>
          <cell r="B287">
            <v>53990</v>
          </cell>
          <cell r="C287" t="str">
            <v>2 Bytes</v>
          </cell>
          <cell r="D287" t="str">
            <v>W</v>
          </cell>
          <cell r="E287" t="str">
            <v>DC String 8 start</v>
          </cell>
          <cell r="F287" t="str">
            <v>直流支路8开机</v>
          </cell>
          <cell r="G287" t="str">
            <v>Int16</v>
          </cell>
          <cell r="H287" t="str">
            <v>1:  True, else:  Invalid</v>
          </cell>
          <cell r="I287" t="str">
            <v>/</v>
          </cell>
          <cell r="J287" t="str">
            <v>/</v>
          </cell>
          <cell r="K287" t="str">
            <v>/</v>
          </cell>
          <cell r="L287" t="str">
            <v>Only for Multi-String series product</v>
          </cell>
        </row>
        <row r="288">
          <cell r="A288">
            <v>92</v>
          </cell>
          <cell r="B288">
            <v>53991</v>
          </cell>
          <cell r="C288" t="str">
            <v>2 Bytes</v>
          </cell>
          <cell r="D288" t="str">
            <v>W</v>
          </cell>
          <cell r="E288" t="str">
            <v>DC String 8 stop</v>
          </cell>
          <cell r="F288" t="str">
            <v>直流支路8关机</v>
          </cell>
          <cell r="G288" t="str">
            <v>Int16</v>
          </cell>
          <cell r="H288" t="str">
            <v>1:  True, else:  Invalid</v>
          </cell>
          <cell r="I288" t="str">
            <v>/</v>
          </cell>
          <cell r="J288" t="str">
            <v>/</v>
          </cell>
          <cell r="K288" t="str">
            <v>/</v>
          </cell>
          <cell r="L288" t="str">
            <v>Only for Multi-String series product</v>
          </cell>
        </row>
        <row r="289">
          <cell r="A289">
            <v>92</v>
          </cell>
          <cell r="B289">
            <v>53992</v>
          </cell>
          <cell r="C289" t="str">
            <v>/</v>
          </cell>
          <cell r="D289" t="str">
            <v>/</v>
          </cell>
          <cell r="E289" t="str">
            <v>/</v>
          </cell>
          <cell r="F289" t="str">
            <v>/</v>
          </cell>
          <cell r="G289" t="str">
            <v>/</v>
          </cell>
          <cell r="H289" t="str">
            <v>/</v>
          </cell>
          <cell r="I289" t="str">
            <v>/</v>
          </cell>
          <cell r="J289" t="str">
            <v>/</v>
          </cell>
          <cell r="K289" t="str">
            <v>/</v>
          </cell>
          <cell r="L289">
            <v>0</v>
          </cell>
        </row>
        <row r="290">
          <cell r="A290">
            <v>92</v>
          </cell>
          <cell r="B290">
            <v>53993</v>
          </cell>
          <cell r="C290" t="str">
            <v>2 Bytes</v>
          </cell>
          <cell r="D290" t="str">
            <v>W</v>
          </cell>
          <cell r="E290" t="str">
            <v>DC String 8 clear fault</v>
          </cell>
          <cell r="F290" t="str">
            <v>直流支路8清除故障</v>
          </cell>
          <cell r="G290" t="str">
            <v>Int16</v>
          </cell>
          <cell r="H290" t="str">
            <v>1:  True, else:  Invalid</v>
          </cell>
          <cell r="I290" t="str">
            <v>/</v>
          </cell>
          <cell r="J290" t="str">
            <v>/</v>
          </cell>
          <cell r="K290" t="str">
            <v>/</v>
          </cell>
          <cell r="L290" t="str">
            <v>Only for Multi-String series product</v>
          </cell>
        </row>
        <row r="291">
          <cell r="A291">
            <v>92</v>
          </cell>
          <cell r="B291">
            <v>53994</v>
          </cell>
          <cell r="C291" t="str">
            <v>2 Bytes</v>
          </cell>
          <cell r="D291" t="str">
            <v>W</v>
          </cell>
          <cell r="E291" t="str">
            <v>DC String 8 control command</v>
          </cell>
          <cell r="F291" t="str">
            <v>直流支路8控制命令</v>
          </cell>
          <cell r="G291" t="str">
            <v>Int16</v>
          </cell>
          <cell r="H291" t="str">
            <v xml:space="preserve">Bit0: BMS trip command;   1:  True, 0:  Invalid; 
Bit1: Battery full;   1:  True, 0:  Invalid; 
Bit2: Battery empty;   1:  True, 0:  Invalid; 
Bit3~15: reserved; </v>
          </cell>
          <cell r="I291" t="str">
            <v>/</v>
          </cell>
          <cell r="J291" t="str">
            <v>/</v>
          </cell>
          <cell r="K291" t="str">
            <v>/</v>
          </cell>
          <cell r="L291">
            <v>0</v>
          </cell>
        </row>
        <row r="292">
          <cell r="A292">
            <v>92</v>
          </cell>
          <cell r="B292" t="str">
            <v>53995~53999</v>
          </cell>
          <cell r="C292" t="str">
            <v>/</v>
          </cell>
          <cell r="D292" t="str">
            <v>/</v>
          </cell>
          <cell r="E292" t="str">
            <v>/</v>
          </cell>
          <cell r="F292" t="str">
            <v>/</v>
          </cell>
          <cell r="G292" t="str">
            <v>/</v>
          </cell>
          <cell r="H292" t="str">
            <v>/</v>
          </cell>
          <cell r="I292" t="str">
            <v>/</v>
          </cell>
          <cell r="J292" t="str">
            <v>/</v>
          </cell>
          <cell r="K292" t="str">
            <v>/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 t="str">
            <v>E.g Set Grid interconnection mode(53600) to off-grid：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 t="str">
            <v>Master Send：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 t="str">
            <v>Device address</v>
          </cell>
          <cell r="C296" t="str">
            <v>Function Code</v>
          </cell>
          <cell r="D296">
            <v>0</v>
          </cell>
          <cell r="E296" t="str">
            <v>Register Starting Address H</v>
          </cell>
          <cell r="F296" t="str">
            <v>Register Starting Address L</v>
          </cell>
          <cell r="G296">
            <v>0</v>
          </cell>
          <cell r="H296" t="str">
            <v>Data H</v>
          </cell>
          <cell r="I296" t="str">
            <v>Data L</v>
          </cell>
          <cell r="J296">
            <v>0</v>
          </cell>
          <cell r="K296" t="str">
            <v>Verification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str">
            <v>(L-&gt;H)</v>
          </cell>
        </row>
        <row r="298">
          <cell r="A298">
            <v>0</v>
          </cell>
          <cell r="B298" t="str">
            <v>0x01</v>
          </cell>
          <cell r="C298" t="str">
            <v>0x06</v>
          </cell>
          <cell r="D298">
            <v>0</v>
          </cell>
          <cell r="E298" t="str">
            <v>0xD1</v>
          </cell>
          <cell r="F298" t="str">
            <v>0x60</v>
          </cell>
          <cell r="G298">
            <v>0</v>
          </cell>
          <cell r="H298" t="str">
            <v>0x00</v>
          </cell>
          <cell r="I298" t="str">
            <v>0x01</v>
          </cell>
          <cell r="J298">
            <v>0</v>
          </cell>
          <cell r="K298" t="str">
            <v>CRC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 t="str">
            <v>Slave Reply：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 t="str">
            <v>Device address</v>
          </cell>
          <cell r="C301" t="str">
            <v>Function Code</v>
          </cell>
          <cell r="D301">
            <v>0</v>
          </cell>
          <cell r="E301" t="str">
            <v>Register Starting Address H</v>
          </cell>
          <cell r="F301" t="str">
            <v>Register Starting Address L</v>
          </cell>
          <cell r="G301">
            <v>0</v>
          </cell>
          <cell r="H301" t="str">
            <v>Data H</v>
          </cell>
          <cell r="I301" t="str">
            <v>Data L</v>
          </cell>
          <cell r="J301">
            <v>0</v>
          </cell>
          <cell r="K301" t="str">
            <v>Verification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str">
            <v>(L-&gt;H)</v>
          </cell>
        </row>
        <row r="303">
          <cell r="A303">
            <v>0</v>
          </cell>
          <cell r="B303" t="str">
            <v>0x01</v>
          </cell>
          <cell r="C303" t="str">
            <v>0x06</v>
          </cell>
          <cell r="D303">
            <v>0</v>
          </cell>
          <cell r="E303" t="str">
            <v>0xD1</v>
          </cell>
          <cell r="F303" t="str">
            <v>0x60</v>
          </cell>
          <cell r="G303">
            <v>0</v>
          </cell>
          <cell r="H303" t="str">
            <v>0x00</v>
          </cell>
          <cell r="I303" t="str">
            <v>0x01</v>
          </cell>
          <cell r="J303">
            <v>0</v>
          </cell>
          <cell r="K303" t="str">
            <v>CRC</v>
          </cell>
        </row>
        <row r="304">
          <cell r="A304">
            <v>0</v>
          </cell>
          <cell r="B304" t="str">
            <v>Any abnormal，refer to Frame formats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zoomScaleNormal="100" workbookViewId="0">
      <selection activeCell="A3" sqref="A3:H3"/>
    </sheetView>
  </sheetViews>
  <sheetFormatPr defaultColWidth="8.75" defaultRowHeight="16.5"/>
  <cols>
    <col min="1" max="1" width="19" style="4" customWidth="1"/>
    <col min="2" max="2" width="21.375" style="4" customWidth="1"/>
    <col min="3" max="3" width="26.5" style="4" customWidth="1"/>
    <col min="4" max="4" width="24.125" style="4" customWidth="1"/>
    <col min="5" max="5" width="13.875" style="4" customWidth="1"/>
    <col min="6" max="6" width="11.875" style="4" customWidth="1"/>
    <col min="7" max="7" width="10.5" style="4" customWidth="1"/>
    <col min="8" max="8" width="11.25" style="4" customWidth="1"/>
    <col min="9" max="16384" width="8.75" style="4"/>
  </cols>
  <sheetData>
    <row r="1" spans="1:9">
      <c r="F1" s="6"/>
      <c r="I1" s="6"/>
    </row>
    <row r="2" spans="1:9" s="21" customFormat="1" ht="40.5">
      <c r="A2" s="214" t="s">
        <v>334</v>
      </c>
      <c r="B2" s="214"/>
      <c r="C2" s="214"/>
      <c r="D2" s="214"/>
      <c r="E2" s="214"/>
      <c r="F2" s="214"/>
      <c r="G2" s="214"/>
      <c r="I2" s="22"/>
    </row>
    <row r="3" spans="1:9" s="21" customFormat="1" ht="91.5" customHeight="1">
      <c r="A3" s="213" t="s">
        <v>483</v>
      </c>
      <c r="B3" s="213"/>
      <c r="C3" s="213"/>
      <c r="D3" s="213"/>
      <c r="E3" s="213"/>
      <c r="F3" s="213"/>
      <c r="G3" s="213"/>
      <c r="H3" s="213"/>
      <c r="I3" s="22"/>
    </row>
    <row r="4" spans="1:9" ht="66.599999999999994" customHeight="1">
      <c r="A4" s="207" t="s">
        <v>335</v>
      </c>
      <c r="B4" s="207"/>
      <c r="C4" s="207"/>
      <c r="D4" s="207"/>
      <c r="E4" s="207"/>
      <c r="F4" s="207"/>
      <c r="G4" s="207"/>
    </row>
    <row r="5" spans="1:9" ht="21" customHeight="1"/>
    <row r="6" spans="1:9" s="6" customFormat="1" ht="17.25" customHeight="1">
      <c r="A6" s="210" t="s">
        <v>23</v>
      </c>
      <c r="B6" s="210"/>
      <c r="C6" s="210"/>
      <c r="D6" s="210"/>
      <c r="E6" s="210"/>
      <c r="F6" s="210"/>
      <c r="G6" s="210"/>
      <c r="H6" s="210"/>
    </row>
    <row r="7" spans="1:9" s="6" customFormat="1">
      <c r="A7" s="57" t="s">
        <v>336</v>
      </c>
      <c r="B7" s="57" t="s">
        <v>337</v>
      </c>
      <c r="C7" s="203" t="s">
        <v>338</v>
      </c>
      <c r="D7" s="203"/>
      <c r="E7" s="57" t="s">
        <v>339</v>
      </c>
      <c r="F7" s="203" t="s">
        <v>340</v>
      </c>
      <c r="G7" s="203"/>
      <c r="H7" s="203"/>
    </row>
    <row r="8" spans="1:9" s="6" customFormat="1" ht="33.75" customHeight="1">
      <c r="A8" s="57" t="s">
        <v>412</v>
      </c>
      <c r="B8" s="57" t="s">
        <v>19</v>
      </c>
      <c r="C8" s="203" t="s">
        <v>387</v>
      </c>
      <c r="D8" s="203"/>
      <c r="E8" s="57" t="s">
        <v>389</v>
      </c>
      <c r="F8" s="203" t="s">
        <v>424</v>
      </c>
      <c r="G8" s="203"/>
      <c r="H8" s="203"/>
    </row>
    <row r="9" spans="1:9" s="6" customFormat="1" ht="51" customHeight="1">
      <c r="A9" s="57" t="s">
        <v>18</v>
      </c>
      <c r="B9" s="57" t="s">
        <v>19</v>
      </c>
      <c r="C9" s="203" t="s">
        <v>341</v>
      </c>
      <c r="D9" s="203"/>
      <c r="E9" s="57" t="s">
        <v>389</v>
      </c>
      <c r="F9" s="203" t="s">
        <v>424</v>
      </c>
      <c r="G9" s="203"/>
      <c r="H9" s="203"/>
    </row>
    <row r="10" spans="1:9" s="6" customFormat="1" ht="51.95" customHeight="1">
      <c r="A10" s="57" t="s">
        <v>337</v>
      </c>
      <c r="B10" s="57" t="s">
        <v>19</v>
      </c>
      <c r="C10" s="203" t="s">
        <v>41</v>
      </c>
      <c r="D10" s="203"/>
      <c r="E10" s="57" t="s">
        <v>388</v>
      </c>
      <c r="F10" s="203" t="s">
        <v>381</v>
      </c>
      <c r="G10" s="203"/>
      <c r="H10" s="203"/>
    </row>
    <row r="11" spans="1:9" s="6" customFormat="1" ht="35.25" customHeight="1">
      <c r="A11" s="57" t="s">
        <v>21</v>
      </c>
      <c r="B11" s="57" t="s">
        <v>20</v>
      </c>
      <c r="C11" s="203" t="s">
        <v>386</v>
      </c>
      <c r="D11" s="203"/>
      <c r="E11" s="57" t="s">
        <v>22</v>
      </c>
      <c r="F11" s="203" t="s">
        <v>424</v>
      </c>
      <c r="G11" s="203"/>
      <c r="H11" s="203"/>
    </row>
    <row r="14" spans="1:9">
      <c r="A14" s="206" t="s">
        <v>342</v>
      </c>
      <c r="B14" s="206"/>
      <c r="C14" s="206"/>
    </row>
    <row r="15" spans="1:9">
      <c r="A15" s="3" t="s">
        <v>7</v>
      </c>
      <c r="B15" s="203" t="s">
        <v>8</v>
      </c>
      <c r="C15" s="203"/>
    </row>
    <row r="16" spans="1:9" ht="21.75" customHeight="1">
      <c r="A16" s="24" t="s">
        <v>343</v>
      </c>
      <c r="B16" s="203" t="s">
        <v>390</v>
      </c>
      <c r="C16" s="203"/>
    </row>
    <row r="17" spans="1:8" ht="18" customHeight="1">
      <c r="A17" s="24" t="s">
        <v>25</v>
      </c>
      <c r="B17" s="203" t="s">
        <v>344</v>
      </c>
      <c r="C17" s="203"/>
    </row>
    <row r="18" spans="1:8" ht="17.25" customHeight="1">
      <c r="A18" s="24" t="s">
        <v>26</v>
      </c>
      <c r="B18" s="203" t="s">
        <v>385</v>
      </c>
      <c r="C18" s="203"/>
    </row>
    <row r="19" spans="1:8">
      <c r="A19" s="24" t="s">
        <v>27</v>
      </c>
      <c r="B19" s="203" t="s">
        <v>345</v>
      </c>
      <c r="C19" s="203"/>
    </row>
    <row r="20" spans="1:8">
      <c r="A20" s="24" t="s">
        <v>28</v>
      </c>
      <c r="B20" s="203" t="s">
        <v>346</v>
      </c>
      <c r="C20" s="203"/>
    </row>
    <row r="21" spans="1:8">
      <c r="A21" s="24" t="s">
        <v>29</v>
      </c>
      <c r="B21" s="203" t="s">
        <v>347</v>
      </c>
      <c r="C21" s="203"/>
    </row>
    <row r="22" spans="1:8">
      <c r="A22" s="24" t="s">
        <v>169</v>
      </c>
      <c r="B22" s="203" t="s">
        <v>348</v>
      </c>
      <c r="C22" s="203"/>
    </row>
    <row r="23" spans="1:8">
      <c r="A23" s="24" t="s">
        <v>170</v>
      </c>
      <c r="B23" s="203" t="s">
        <v>349</v>
      </c>
      <c r="C23" s="203"/>
    </row>
    <row r="24" spans="1:8">
      <c r="A24" s="25">
        <v>15</v>
      </c>
      <c r="B24" s="203" t="s">
        <v>350</v>
      </c>
      <c r="C24" s="203"/>
    </row>
    <row r="25" spans="1:8" ht="15.75" customHeight="1">
      <c r="A25" s="25">
        <v>16</v>
      </c>
      <c r="B25" s="203" t="s">
        <v>351</v>
      </c>
      <c r="C25" s="203"/>
    </row>
    <row r="26" spans="1:8">
      <c r="A26" s="25">
        <v>101</v>
      </c>
      <c r="B26" s="203" t="s">
        <v>352</v>
      </c>
      <c r="C26" s="203"/>
    </row>
    <row r="29" spans="1:8">
      <c r="A29" s="218" t="s">
        <v>353</v>
      </c>
      <c r="B29" s="219"/>
      <c r="C29" s="219"/>
      <c r="D29" s="219"/>
      <c r="E29" s="219"/>
      <c r="F29" s="219"/>
      <c r="G29" s="219"/>
      <c r="H29" s="220"/>
    </row>
    <row r="30" spans="1:8">
      <c r="A30" s="57" t="s">
        <v>24</v>
      </c>
      <c r="B30" s="57" t="s">
        <v>354</v>
      </c>
      <c r="C30" s="203" t="s">
        <v>355</v>
      </c>
      <c r="D30" s="203"/>
      <c r="E30" s="203"/>
      <c r="F30" s="203"/>
      <c r="G30" s="203"/>
      <c r="H30" s="203"/>
    </row>
    <row r="31" spans="1:8" ht="19.5" customHeight="1">
      <c r="A31" s="63" t="s">
        <v>343</v>
      </c>
      <c r="B31" s="57" t="s">
        <v>356</v>
      </c>
      <c r="C31" s="203" t="s">
        <v>382</v>
      </c>
      <c r="D31" s="203"/>
      <c r="E31" s="203"/>
      <c r="F31" s="203"/>
      <c r="G31" s="203"/>
      <c r="H31" s="203"/>
    </row>
    <row r="32" spans="1:8">
      <c r="A32" s="63" t="s">
        <v>25</v>
      </c>
      <c r="B32" s="57" t="s">
        <v>357</v>
      </c>
      <c r="C32" s="203" t="s">
        <v>30</v>
      </c>
      <c r="D32" s="203"/>
      <c r="E32" s="203"/>
      <c r="F32" s="203"/>
      <c r="G32" s="203"/>
      <c r="H32" s="203"/>
    </row>
    <row r="33" spans="1:8">
      <c r="A33" s="63" t="s">
        <v>26</v>
      </c>
      <c r="B33" s="57" t="s">
        <v>32</v>
      </c>
      <c r="C33" s="203" t="s">
        <v>30</v>
      </c>
      <c r="D33" s="203"/>
      <c r="E33" s="203"/>
      <c r="F33" s="203"/>
      <c r="G33" s="203"/>
      <c r="H33" s="203"/>
    </row>
    <row r="34" spans="1:8" ht="18" customHeight="1">
      <c r="A34" s="63" t="s">
        <v>27</v>
      </c>
      <c r="B34" s="57" t="s">
        <v>31</v>
      </c>
      <c r="C34" s="203" t="s">
        <v>358</v>
      </c>
      <c r="D34" s="203"/>
      <c r="E34" s="203"/>
      <c r="F34" s="203"/>
      <c r="G34" s="203"/>
      <c r="H34" s="203"/>
    </row>
    <row r="35" spans="1:8" ht="38.25" customHeight="1">
      <c r="A35" s="63" t="s">
        <v>28</v>
      </c>
      <c r="B35" s="57" t="s">
        <v>359</v>
      </c>
      <c r="C35" s="203" t="s">
        <v>383</v>
      </c>
      <c r="D35" s="203"/>
      <c r="E35" s="203"/>
      <c r="F35" s="203"/>
      <c r="G35" s="203"/>
      <c r="H35" s="203"/>
    </row>
    <row r="36" spans="1:8" ht="35.25" customHeight="1">
      <c r="A36" s="63" t="s">
        <v>29</v>
      </c>
      <c r="B36" s="57" t="s">
        <v>360</v>
      </c>
      <c r="C36" s="203" t="s">
        <v>384</v>
      </c>
      <c r="D36" s="203"/>
      <c r="E36" s="203"/>
      <c r="F36" s="203"/>
      <c r="G36" s="203"/>
      <c r="H36" s="203"/>
    </row>
    <row r="37" spans="1:8" ht="36.950000000000003" customHeight="1">
      <c r="A37" s="70" t="s">
        <v>425</v>
      </c>
      <c r="B37" s="57" t="s">
        <v>411</v>
      </c>
      <c r="C37" s="203" t="s">
        <v>361</v>
      </c>
      <c r="D37" s="203"/>
      <c r="E37" s="203"/>
      <c r="F37" s="203"/>
      <c r="G37" s="203"/>
      <c r="H37" s="203"/>
    </row>
    <row r="40" spans="1:8">
      <c r="A40" s="206" t="s">
        <v>362</v>
      </c>
      <c r="B40" s="206"/>
      <c r="C40" s="206"/>
      <c r="D40" s="206"/>
    </row>
    <row r="41" spans="1:8">
      <c r="A41" s="2" t="s">
        <v>34</v>
      </c>
      <c r="B41" s="2" t="s">
        <v>363</v>
      </c>
      <c r="C41" s="208" t="s">
        <v>111</v>
      </c>
      <c r="D41" s="208"/>
    </row>
    <row r="42" spans="1:8">
      <c r="A42" s="2" t="s">
        <v>42</v>
      </c>
      <c r="B42" s="2" t="s">
        <v>20</v>
      </c>
      <c r="C42" s="2" t="s">
        <v>15</v>
      </c>
      <c r="D42" s="2" t="s">
        <v>16</v>
      </c>
    </row>
    <row r="43" spans="1:8">
      <c r="A43" s="69"/>
      <c r="B43" s="69"/>
      <c r="C43" s="69" t="s">
        <v>2439</v>
      </c>
      <c r="D43" s="69" t="s">
        <v>304</v>
      </c>
    </row>
    <row r="44" spans="1:8">
      <c r="A44" s="209" t="s">
        <v>365</v>
      </c>
      <c r="B44" s="209"/>
      <c r="C44" s="209"/>
      <c r="D44" s="209"/>
      <c r="E44" s="209"/>
      <c r="F44" s="209"/>
      <c r="G44" s="209"/>
      <c r="H44" s="209"/>
    </row>
    <row r="45" spans="1:8">
      <c r="A45" s="2" t="s">
        <v>34</v>
      </c>
      <c r="B45" s="2" t="s">
        <v>7</v>
      </c>
      <c r="C45" s="208" t="s">
        <v>303</v>
      </c>
      <c r="D45" s="208"/>
      <c r="E45" s="208"/>
      <c r="F45" s="208"/>
      <c r="G45" s="208"/>
      <c r="H45" s="208"/>
    </row>
    <row r="46" spans="1:8">
      <c r="A46" s="2" t="s">
        <v>42</v>
      </c>
      <c r="B46" s="2" t="s">
        <v>20</v>
      </c>
      <c r="C46" s="2" t="s">
        <v>11</v>
      </c>
      <c r="D46" s="2" t="s">
        <v>14</v>
      </c>
      <c r="E46" s="2" t="s">
        <v>13</v>
      </c>
      <c r="F46" s="7" t="s">
        <v>366</v>
      </c>
      <c r="G46" s="204" t="s">
        <v>12</v>
      </c>
      <c r="H46" s="204"/>
    </row>
    <row r="47" spans="1:8">
      <c r="A47" s="2"/>
      <c r="B47" s="2"/>
      <c r="C47" s="2" t="s">
        <v>43</v>
      </c>
      <c r="D47" s="2" t="s">
        <v>367</v>
      </c>
      <c r="E47" s="2" t="s">
        <v>368</v>
      </c>
      <c r="F47" s="7" t="s">
        <v>366</v>
      </c>
      <c r="G47" s="204" t="s">
        <v>369</v>
      </c>
      <c r="H47" s="204"/>
    </row>
    <row r="48" spans="1:8">
      <c r="A48" s="216" t="s">
        <v>370</v>
      </c>
      <c r="B48" s="206"/>
      <c r="C48" s="206"/>
      <c r="D48" s="206"/>
      <c r="E48" s="206"/>
      <c r="F48" s="217"/>
    </row>
    <row r="49" spans="1:8">
      <c r="A49" s="64" t="s">
        <v>34</v>
      </c>
      <c r="B49" s="204" t="s">
        <v>371</v>
      </c>
      <c r="C49" s="204"/>
      <c r="D49" s="204" t="s">
        <v>372</v>
      </c>
      <c r="E49" s="204"/>
      <c r="F49" s="204"/>
    </row>
    <row r="50" spans="1:8">
      <c r="A50" s="64" t="s">
        <v>42</v>
      </c>
      <c r="B50" s="204" t="s">
        <v>20</v>
      </c>
      <c r="C50" s="204"/>
      <c r="D50" s="204" t="s">
        <v>20</v>
      </c>
      <c r="E50" s="204"/>
      <c r="F50" s="204"/>
    </row>
    <row r="51" spans="1:8" ht="18" customHeight="1">
      <c r="A51" s="64"/>
      <c r="B51" s="203" t="s">
        <v>40</v>
      </c>
      <c r="C51" s="203"/>
      <c r="D51" s="205" t="s">
        <v>427</v>
      </c>
      <c r="E51" s="205"/>
      <c r="F51" s="205"/>
    </row>
    <row r="52" spans="1:8" ht="18" customHeight="1">
      <c r="A52" s="65"/>
      <c r="B52" s="37"/>
      <c r="C52" s="37"/>
      <c r="D52" s="56"/>
      <c r="E52" s="56"/>
      <c r="F52" s="56"/>
    </row>
    <row r="54" spans="1:8">
      <c r="A54" s="206" t="s">
        <v>373</v>
      </c>
      <c r="B54" s="206"/>
      <c r="C54" s="206"/>
      <c r="D54" s="206"/>
      <c r="E54" s="206"/>
      <c r="F54" s="206"/>
      <c r="G54" s="206"/>
      <c r="H54" s="206"/>
    </row>
    <row r="55" spans="1:8">
      <c r="A55" s="2" t="s">
        <v>34</v>
      </c>
      <c r="B55" s="2" t="s">
        <v>35</v>
      </c>
      <c r="C55" s="211" t="s">
        <v>303</v>
      </c>
      <c r="D55" s="215"/>
      <c r="E55" s="215"/>
      <c r="F55" s="215"/>
      <c r="G55" s="215"/>
      <c r="H55" s="212"/>
    </row>
    <row r="56" spans="1:8" ht="33">
      <c r="A56" s="2" t="s">
        <v>42</v>
      </c>
      <c r="B56" s="2" t="s">
        <v>20</v>
      </c>
      <c r="C56" s="2" t="s">
        <v>36</v>
      </c>
      <c r="D56" s="2" t="s">
        <v>37</v>
      </c>
      <c r="E56" s="2" t="s">
        <v>38</v>
      </c>
      <c r="F56" s="2" t="s">
        <v>391</v>
      </c>
      <c r="G56" s="7" t="s">
        <v>366</v>
      </c>
      <c r="H56" s="3" t="s">
        <v>380</v>
      </c>
    </row>
    <row r="57" spans="1:8">
      <c r="A57" s="2"/>
      <c r="B57" s="2"/>
      <c r="C57" s="2" t="s">
        <v>364</v>
      </c>
      <c r="D57" s="2" t="s">
        <v>304</v>
      </c>
      <c r="E57" s="2" t="s">
        <v>367</v>
      </c>
      <c r="F57" s="2" t="s">
        <v>17</v>
      </c>
      <c r="G57" s="2"/>
      <c r="H57" s="2" t="s">
        <v>369</v>
      </c>
    </row>
    <row r="58" spans="1:8">
      <c r="A58" s="209" t="s">
        <v>374</v>
      </c>
      <c r="B58" s="209"/>
      <c r="C58" s="209"/>
      <c r="D58" s="209"/>
    </row>
    <row r="59" spans="1:8">
      <c r="A59" s="2" t="s">
        <v>34</v>
      </c>
      <c r="B59" s="2" t="s">
        <v>35</v>
      </c>
      <c r="C59" s="208" t="s">
        <v>111</v>
      </c>
      <c r="D59" s="208"/>
    </row>
    <row r="60" spans="1:8">
      <c r="A60" s="2" t="s">
        <v>42</v>
      </c>
      <c r="B60" s="2" t="s">
        <v>20</v>
      </c>
      <c r="C60" s="2" t="s">
        <v>36</v>
      </c>
      <c r="D60" s="2" t="s">
        <v>39</v>
      </c>
    </row>
    <row r="61" spans="1:8">
      <c r="A61" s="2"/>
      <c r="B61" s="2"/>
      <c r="C61" s="2" t="s">
        <v>429</v>
      </c>
      <c r="D61" s="2" t="s">
        <v>413</v>
      </c>
    </row>
    <row r="62" spans="1:8">
      <c r="A62" s="206" t="s">
        <v>375</v>
      </c>
      <c r="B62" s="206"/>
      <c r="C62" s="206"/>
      <c r="D62" s="206"/>
      <c r="E62" s="206"/>
      <c r="F62" s="206"/>
    </row>
    <row r="63" spans="1:8">
      <c r="A63" s="64" t="s">
        <v>34</v>
      </c>
      <c r="B63" s="204" t="s">
        <v>371</v>
      </c>
      <c r="C63" s="204"/>
      <c r="D63" s="204" t="s">
        <v>372</v>
      </c>
      <c r="E63" s="204"/>
      <c r="F63" s="204"/>
    </row>
    <row r="64" spans="1:8">
      <c r="A64" s="64" t="s">
        <v>42</v>
      </c>
      <c r="B64" s="204" t="s">
        <v>20</v>
      </c>
      <c r="C64" s="204"/>
      <c r="D64" s="204" t="s">
        <v>20</v>
      </c>
      <c r="E64" s="204"/>
      <c r="F64" s="204"/>
    </row>
    <row r="65" spans="1:10">
      <c r="A65" s="64"/>
      <c r="B65" s="203" t="s">
        <v>40</v>
      </c>
      <c r="C65" s="203"/>
      <c r="D65" s="205" t="s">
        <v>428</v>
      </c>
      <c r="E65" s="205"/>
      <c r="F65" s="205"/>
    </row>
    <row r="68" spans="1:10">
      <c r="A68" s="206" t="s">
        <v>376</v>
      </c>
      <c r="B68" s="206"/>
      <c r="C68" s="206"/>
      <c r="D68" s="206"/>
    </row>
    <row r="69" spans="1:10">
      <c r="A69" s="2" t="s">
        <v>34</v>
      </c>
      <c r="B69" s="8" t="s">
        <v>35</v>
      </c>
      <c r="C69" s="208" t="s">
        <v>111</v>
      </c>
      <c r="D69" s="208"/>
      <c r="E69" s="9"/>
      <c r="F69" s="9"/>
      <c r="G69" s="9"/>
      <c r="H69" s="9"/>
    </row>
    <row r="70" spans="1:10">
      <c r="A70" s="2" t="s">
        <v>42</v>
      </c>
      <c r="B70" s="8" t="s">
        <v>20</v>
      </c>
      <c r="C70" s="2" t="s">
        <v>36</v>
      </c>
      <c r="D70" s="2" t="s">
        <v>37</v>
      </c>
      <c r="E70" s="9"/>
      <c r="F70" s="9"/>
      <c r="G70" s="10"/>
      <c r="H70" s="9"/>
      <c r="I70" s="9"/>
      <c r="J70" s="9"/>
    </row>
    <row r="71" spans="1:10">
      <c r="A71" s="2"/>
      <c r="B71" s="8"/>
      <c r="C71" s="2" t="s">
        <v>364</v>
      </c>
      <c r="D71" s="2" t="s">
        <v>377</v>
      </c>
      <c r="E71" s="9"/>
      <c r="F71" s="9"/>
      <c r="G71" s="9"/>
      <c r="H71" s="9"/>
      <c r="I71" s="9"/>
      <c r="J71" s="9"/>
    </row>
    <row r="72" spans="1:10">
      <c r="A72" s="206" t="s">
        <v>378</v>
      </c>
      <c r="B72" s="206"/>
      <c r="C72" s="206"/>
      <c r="D72" s="206"/>
    </row>
    <row r="73" spans="1:10">
      <c r="A73" s="2" t="s">
        <v>34</v>
      </c>
      <c r="B73" s="2" t="s">
        <v>35</v>
      </c>
      <c r="C73" s="211" t="s">
        <v>111</v>
      </c>
      <c r="D73" s="212"/>
    </row>
    <row r="74" spans="1:10">
      <c r="A74" s="2" t="s">
        <v>42</v>
      </c>
      <c r="B74" s="2" t="s">
        <v>20</v>
      </c>
      <c r="C74" s="2" t="s">
        <v>36</v>
      </c>
      <c r="D74" s="2" t="s">
        <v>44</v>
      </c>
    </row>
    <row r="75" spans="1:10">
      <c r="A75" s="2"/>
      <c r="B75" s="2"/>
      <c r="C75" s="2" t="s">
        <v>364</v>
      </c>
      <c r="D75" s="2" t="s">
        <v>377</v>
      </c>
    </row>
    <row r="76" spans="1:10">
      <c r="A76" s="206" t="s">
        <v>379</v>
      </c>
      <c r="B76" s="206"/>
      <c r="C76" s="206"/>
      <c r="D76" s="206"/>
      <c r="E76" s="206"/>
      <c r="F76" s="206"/>
    </row>
    <row r="77" spans="1:10">
      <c r="A77" s="64" t="s">
        <v>34</v>
      </c>
      <c r="B77" s="204" t="s">
        <v>371</v>
      </c>
      <c r="C77" s="204"/>
      <c r="D77" s="204" t="s">
        <v>372</v>
      </c>
      <c r="E77" s="204"/>
      <c r="F77" s="204"/>
    </row>
    <row r="78" spans="1:10">
      <c r="A78" s="64" t="s">
        <v>42</v>
      </c>
      <c r="B78" s="204" t="s">
        <v>20</v>
      </c>
      <c r="C78" s="204"/>
      <c r="D78" s="204" t="s">
        <v>20</v>
      </c>
      <c r="E78" s="204"/>
      <c r="F78" s="204"/>
    </row>
    <row r="79" spans="1:10">
      <c r="A79" s="64"/>
      <c r="B79" s="203" t="s">
        <v>40</v>
      </c>
      <c r="C79" s="203"/>
      <c r="D79" s="205" t="s">
        <v>427</v>
      </c>
      <c r="E79" s="205"/>
      <c r="F79" s="205"/>
    </row>
    <row r="82" spans="1:8" ht="30.6" customHeight="1">
      <c r="A82" s="202" t="s">
        <v>528</v>
      </c>
      <c r="B82" s="202"/>
      <c r="C82" s="202"/>
      <c r="D82" s="202"/>
      <c r="E82" s="202"/>
      <c r="F82" s="202"/>
      <c r="G82" s="202"/>
      <c r="H82" s="202"/>
    </row>
    <row r="83" spans="1:8" ht="19.899999999999999" customHeight="1">
      <c r="A83" s="66" t="s">
        <v>8</v>
      </c>
      <c r="B83" s="66" t="s">
        <v>7</v>
      </c>
      <c r="C83" s="108" t="s">
        <v>513</v>
      </c>
      <c r="D83" s="196" t="s">
        <v>9</v>
      </c>
      <c r="E83" s="197"/>
      <c r="F83" s="197"/>
      <c r="G83" s="197"/>
      <c r="H83" s="198"/>
    </row>
    <row r="84" spans="1:8" ht="19.899999999999999" customHeight="1">
      <c r="A84" s="199" t="s">
        <v>514</v>
      </c>
      <c r="B84" s="199" t="s">
        <v>512</v>
      </c>
      <c r="C84" s="108" t="s">
        <v>525</v>
      </c>
      <c r="D84" s="196" t="s">
        <v>516</v>
      </c>
      <c r="E84" s="197"/>
      <c r="F84" s="197"/>
      <c r="G84" s="197"/>
      <c r="H84" s="198"/>
    </row>
    <row r="85" spans="1:8" ht="19.899999999999999" customHeight="1">
      <c r="A85" s="200"/>
      <c r="B85" s="200"/>
      <c r="C85" s="108" t="s">
        <v>524</v>
      </c>
      <c r="D85" s="196" t="s">
        <v>517</v>
      </c>
      <c r="E85" s="197"/>
      <c r="F85" s="197"/>
      <c r="G85" s="197"/>
      <c r="H85" s="198"/>
    </row>
    <row r="86" spans="1:8" ht="19.899999999999999" customHeight="1">
      <c r="A86" s="200"/>
      <c r="B86" s="200"/>
      <c r="C86" s="108" t="s">
        <v>523</v>
      </c>
      <c r="D86" s="196" t="s">
        <v>518</v>
      </c>
      <c r="E86" s="197"/>
      <c r="F86" s="197"/>
      <c r="G86" s="197"/>
      <c r="H86" s="198"/>
    </row>
    <row r="87" spans="1:8" ht="19.899999999999999" customHeight="1">
      <c r="A87" s="200"/>
      <c r="B87" s="200"/>
      <c r="C87" s="108" t="s">
        <v>522</v>
      </c>
      <c r="D87" s="196" t="s">
        <v>519</v>
      </c>
      <c r="E87" s="197"/>
      <c r="F87" s="197"/>
      <c r="G87" s="197"/>
      <c r="H87" s="198"/>
    </row>
    <row r="88" spans="1:8" ht="33">
      <c r="A88" s="109" t="s">
        <v>515</v>
      </c>
      <c r="B88" s="119" t="s">
        <v>542</v>
      </c>
      <c r="C88" s="108" t="s">
        <v>521</v>
      </c>
      <c r="D88" s="196" t="s">
        <v>538</v>
      </c>
      <c r="E88" s="197"/>
      <c r="F88" s="197"/>
      <c r="G88" s="197"/>
      <c r="H88" s="198"/>
    </row>
    <row r="89" spans="1:8" ht="18.75" customHeight="1">
      <c r="A89" s="199" t="s">
        <v>539</v>
      </c>
      <c r="B89" s="109" t="s">
        <v>540</v>
      </c>
      <c r="C89" s="108" t="s">
        <v>526</v>
      </c>
      <c r="D89" s="196" t="s">
        <v>543</v>
      </c>
      <c r="E89" s="197"/>
      <c r="F89" s="197"/>
      <c r="G89" s="197"/>
      <c r="H89" s="198"/>
    </row>
    <row r="90" spans="1:8" ht="18.75" customHeight="1">
      <c r="A90" s="201"/>
      <c r="B90" s="109" t="s">
        <v>544</v>
      </c>
      <c r="C90" s="108" t="s">
        <v>527</v>
      </c>
      <c r="D90" s="196" t="s">
        <v>541</v>
      </c>
      <c r="E90" s="197"/>
      <c r="F90" s="197"/>
      <c r="G90" s="197"/>
      <c r="H90" s="198"/>
    </row>
    <row r="91" spans="1:8">
      <c r="A91" s="23"/>
      <c r="B91" s="23"/>
      <c r="C91" s="23"/>
    </row>
    <row r="92" spans="1:8">
      <c r="A92" s="20"/>
      <c r="B92" s="20"/>
      <c r="C92" s="1"/>
      <c r="D92" s="1"/>
      <c r="E92" s="1"/>
      <c r="F92" s="1"/>
      <c r="G92" s="1"/>
    </row>
  </sheetData>
  <protectedRanges>
    <protectedRange sqref="A3:H3" name="区域2"/>
    <protectedRange sqref="A4:G4" name="区域1"/>
  </protectedRanges>
  <mergeCells count="83">
    <mergeCell ref="A3:H3"/>
    <mergeCell ref="A2:G2"/>
    <mergeCell ref="C41:D41"/>
    <mergeCell ref="C55:H55"/>
    <mergeCell ref="B15:C15"/>
    <mergeCell ref="B16:C16"/>
    <mergeCell ref="B17:C17"/>
    <mergeCell ref="B22:C22"/>
    <mergeCell ref="B23:C23"/>
    <mergeCell ref="A54:H54"/>
    <mergeCell ref="A48:F48"/>
    <mergeCell ref="A40:D40"/>
    <mergeCell ref="A29:H29"/>
    <mergeCell ref="A14:C14"/>
    <mergeCell ref="C35:H35"/>
    <mergeCell ref="C30:H30"/>
    <mergeCell ref="B51:C51"/>
    <mergeCell ref="B50:C50"/>
    <mergeCell ref="B49:C49"/>
    <mergeCell ref="C11:D11"/>
    <mergeCell ref="B18:C18"/>
    <mergeCell ref="B19:C19"/>
    <mergeCell ref="B20:C20"/>
    <mergeCell ref="B21:C21"/>
    <mergeCell ref="B65:C65"/>
    <mergeCell ref="D65:F65"/>
    <mergeCell ref="C69:D69"/>
    <mergeCell ref="C73:D73"/>
    <mergeCell ref="C31:H31"/>
    <mergeCell ref="C32:H32"/>
    <mergeCell ref="C33:H33"/>
    <mergeCell ref="C34:H34"/>
    <mergeCell ref="B63:C63"/>
    <mergeCell ref="D63:F63"/>
    <mergeCell ref="C59:D59"/>
    <mergeCell ref="A62:F62"/>
    <mergeCell ref="A58:D58"/>
    <mergeCell ref="D49:F49"/>
    <mergeCell ref="D50:F50"/>
    <mergeCell ref="D51:F51"/>
    <mergeCell ref="A4:G4"/>
    <mergeCell ref="C45:H45"/>
    <mergeCell ref="G46:H46"/>
    <mergeCell ref="G47:H47"/>
    <mergeCell ref="A44:H44"/>
    <mergeCell ref="C7:D7"/>
    <mergeCell ref="F8:H8"/>
    <mergeCell ref="F9:H9"/>
    <mergeCell ref="F10:H10"/>
    <mergeCell ref="F11:H11"/>
    <mergeCell ref="F7:H7"/>
    <mergeCell ref="A6:H6"/>
    <mergeCell ref="B26:C26"/>
    <mergeCell ref="C8:D8"/>
    <mergeCell ref="B24:C24"/>
    <mergeCell ref="B25:C25"/>
    <mergeCell ref="A82:H82"/>
    <mergeCell ref="C9:D9"/>
    <mergeCell ref="C10:D10"/>
    <mergeCell ref="B78:C78"/>
    <mergeCell ref="D78:F78"/>
    <mergeCell ref="B79:C79"/>
    <mergeCell ref="D79:F79"/>
    <mergeCell ref="A76:F76"/>
    <mergeCell ref="A68:D68"/>
    <mergeCell ref="A72:D72"/>
    <mergeCell ref="B77:C77"/>
    <mergeCell ref="D77:F77"/>
    <mergeCell ref="C36:H36"/>
    <mergeCell ref="C37:H37"/>
    <mergeCell ref="B64:C64"/>
    <mergeCell ref="D64:F64"/>
    <mergeCell ref="D83:H83"/>
    <mergeCell ref="D84:H84"/>
    <mergeCell ref="D85:H85"/>
    <mergeCell ref="D86:H86"/>
    <mergeCell ref="D87:H87"/>
    <mergeCell ref="D88:H88"/>
    <mergeCell ref="D90:H90"/>
    <mergeCell ref="B84:B87"/>
    <mergeCell ref="A84:A87"/>
    <mergeCell ref="D89:H89"/>
    <mergeCell ref="A89:A9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oleObjects>
    <oleObject progId="Acrobat Document" dvAspect="DVASPECT_ICON" shapeId="2049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AO1005"/>
  <sheetViews>
    <sheetView zoomScale="85" zoomScaleNormal="85" workbookViewId="0">
      <pane ySplit="1" topLeftCell="A2" activePane="bottomLeft" state="frozen"/>
      <selection activeCell="D1" sqref="D1"/>
      <selection pane="bottomLeft" activeCell="H4" sqref="H4"/>
    </sheetView>
  </sheetViews>
  <sheetFormatPr defaultColWidth="8.75" defaultRowHeight="65.099999999999994" customHeight="1"/>
  <cols>
    <col min="1" max="1" width="5.125" style="90" customWidth="1"/>
    <col min="2" max="2" width="9.5" style="86" customWidth="1"/>
    <col min="3" max="3" width="8.375" style="87" customWidth="1"/>
    <col min="4" max="4" width="7.125" style="87" customWidth="1"/>
    <col min="5" max="5" width="35" style="88" customWidth="1"/>
    <col min="6" max="6" width="25.625" style="88" customWidth="1"/>
    <col min="7" max="7" width="8.625" style="87" customWidth="1"/>
    <col min="8" max="8" width="32.25" style="89" customWidth="1"/>
    <col min="9" max="9" width="7.375" style="101" customWidth="1"/>
    <col min="10" max="10" width="7.75" style="101" customWidth="1"/>
    <col min="11" max="11" width="7.75" style="89" customWidth="1"/>
    <col min="12" max="12" width="35.625" style="74" customWidth="1"/>
    <col min="13" max="13" width="8.875" style="74" customWidth="1"/>
    <col min="14" max="14" width="9.5" style="74" customWidth="1"/>
    <col min="15" max="15" width="8.625" style="74" customWidth="1"/>
    <col min="16" max="16" width="13.375" style="74" customWidth="1"/>
    <col min="17" max="17" width="8.25" style="74" customWidth="1"/>
    <col min="18" max="18" width="9.5" style="90" customWidth="1"/>
    <col min="19" max="16384" width="8.75" style="74"/>
  </cols>
  <sheetData>
    <row r="1" spans="1:18" s="75" customFormat="1" ht="65.099999999999994" customHeight="1">
      <c r="A1" s="126"/>
      <c r="B1" s="170" t="s">
        <v>96</v>
      </c>
      <c r="C1" s="165" t="s">
        <v>238</v>
      </c>
      <c r="D1" s="165" t="s">
        <v>251</v>
      </c>
      <c r="E1" s="165" t="s">
        <v>2180</v>
      </c>
      <c r="F1" s="165" t="s">
        <v>2454</v>
      </c>
      <c r="G1" s="165" t="s">
        <v>2181</v>
      </c>
      <c r="H1" s="164" t="s">
        <v>2182</v>
      </c>
      <c r="I1" s="171" t="s">
        <v>462</v>
      </c>
      <c r="J1" s="171" t="s">
        <v>239</v>
      </c>
      <c r="K1" s="164" t="s">
        <v>2455</v>
      </c>
      <c r="L1" s="165" t="s">
        <v>662</v>
      </c>
      <c r="M1" s="126" t="s">
        <v>450</v>
      </c>
      <c r="N1" s="126" t="s">
        <v>451</v>
      </c>
      <c r="O1" s="126" t="s">
        <v>452</v>
      </c>
      <c r="P1" s="126" t="s">
        <v>458</v>
      </c>
      <c r="Q1" s="126" t="s">
        <v>466</v>
      </c>
      <c r="R1" s="126" t="s">
        <v>460</v>
      </c>
    </row>
    <row r="2" spans="1:18" s="79" customFormat="1" ht="65.099999999999994" customHeight="1">
      <c r="A2" s="124">
        <f>COUNTIF(R$2:R2,'RW registers-Client'!K$1)+COUNTIF(R$2:R2,'RW registers-Client'!I$1)+COUNTIF(R$2:R2,'RW registers-Client'!J$1)</f>
        <v>1</v>
      </c>
      <c r="B2" s="152">
        <v>53600</v>
      </c>
      <c r="C2" s="123" t="s">
        <v>19</v>
      </c>
      <c r="D2" s="123" t="s">
        <v>482</v>
      </c>
      <c r="E2" s="123" t="s">
        <v>2167</v>
      </c>
      <c r="F2" s="123" t="s">
        <v>532</v>
      </c>
      <c r="G2" s="123" t="s">
        <v>545</v>
      </c>
      <c r="H2" s="132" t="s">
        <v>485</v>
      </c>
      <c r="I2" s="150" t="s">
        <v>113</v>
      </c>
      <c r="J2" s="150" t="s">
        <v>113</v>
      </c>
      <c r="K2" s="132" t="s">
        <v>113</v>
      </c>
      <c r="L2" s="123" t="s">
        <v>2173</v>
      </c>
      <c r="M2" s="126" t="s">
        <v>453</v>
      </c>
      <c r="N2" s="126" t="s">
        <v>455</v>
      </c>
      <c r="O2" s="124" t="s">
        <v>456</v>
      </c>
      <c r="P2" s="124"/>
      <c r="Q2" s="124"/>
      <c r="R2" s="127" t="str">
        <f>CONCATENATE(M2,N2,O2,P2,Q2)</f>
        <v>PWS1PWS2PWG2</v>
      </c>
    </row>
    <row r="3" spans="1:18" s="79" customFormat="1" ht="65.099999999999994" customHeight="1">
      <c r="A3" s="124">
        <f>COUNTIF(R$2:R3,'RW registers-Client'!K$1)+COUNTIF(R$2:R3,'RW registers-Client'!I$1)+COUNTIF(R$2:R3,'RW registers-Client'!J$1)</f>
        <v>2</v>
      </c>
      <c r="B3" s="152">
        <v>53601</v>
      </c>
      <c r="C3" s="123" t="s">
        <v>19</v>
      </c>
      <c r="D3" s="123" t="s">
        <v>482</v>
      </c>
      <c r="E3" s="123" t="s">
        <v>2162</v>
      </c>
      <c r="F3" s="123" t="s">
        <v>2440</v>
      </c>
      <c r="G3" s="123" t="s">
        <v>545</v>
      </c>
      <c r="H3" s="132" t="s">
        <v>2161</v>
      </c>
      <c r="I3" s="150" t="s">
        <v>113</v>
      </c>
      <c r="J3" s="150" t="s">
        <v>113</v>
      </c>
      <c r="K3" s="132" t="s">
        <v>113</v>
      </c>
      <c r="L3" s="123" t="s">
        <v>2168</v>
      </c>
      <c r="M3" s="126" t="s">
        <v>453</v>
      </c>
      <c r="N3" s="126" t="s">
        <v>455</v>
      </c>
      <c r="O3" s="124" t="s">
        <v>456</v>
      </c>
      <c r="P3" s="124"/>
      <c r="Q3" s="124"/>
      <c r="R3" s="127" t="str">
        <f t="shared" ref="R3:R71" si="0">CONCATENATE(M3,N3,O3,P3,Q3)</f>
        <v>PWS1PWS2PWG2</v>
      </c>
    </row>
    <row r="4" spans="1:18" ht="65.099999999999994" customHeight="1">
      <c r="A4" s="124">
        <f>COUNTIF(R$2:R4,'RW registers-Client'!K$1)+COUNTIF(R$2:R4,'RW registers-Client'!I$1)+COUNTIF(R$2:R4,'RW registers-Client'!J$1)</f>
        <v>2</v>
      </c>
      <c r="B4" s="123" t="s">
        <v>722</v>
      </c>
      <c r="C4" s="123" t="s">
        <v>113</v>
      </c>
      <c r="D4" s="123" t="s">
        <v>113</v>
      </c>
      <c r="E4" s="123" t="s">
        <v>2545</v>
      </c>
      <c r="F4" s="123" t="s">
        <v>113</v>
      </c>
      <c r="G4" s="123" t="s">
        <v>113</v>
      </c>
      <c r="H4" s="123" t="s">
        <v>113</v>
      </c>
      <c r="I4" s="150" t="s">
        <v>113</v>
      </c>
      <c r="J4" s="150" t="s">
        <v>113</v>
      </c>
      <c r="K4" s="132" t="s">
        <v>113</v>
      </c>
      <c r="L4" s="123" t="s">
        <v>113</v>
      </c>
      <c r="M4" s="126"/>
      <c r="N4" s="126"/>
      <c r="O4" s="124"/>
      <c r="P4" s="124"/>
      <c r="Q4" s="124"/>
      <c r="R4" s="127" t="str">
        <f t="shared" si="0"/>
        <v/>
      </c>
    </row>
    <row r="5" spans="1:18" ht="65.099999999999994" customHeight="1">
      <c r="A5" s="124">
        <f>COUNTIF(R$2:R5,'RW registers-Client'!K$1)+COUNTIF(R$2:R5,'RW registers-Client'!I$1)+COUNTIF(R$2:R5,'RW registers-Client'!J$1)</f>
        <v>2</v>
      </c>
      <c r="B5" s="152">
        <v>53614</v>
      </c>
      <c r="C5" s="123" t="s">
        <v>19</v>
      </c>
      <c r="D5" s="123" t="s">
        <v>482</v>
      </c>
      <c r="E5" s="123" t="s">
        <v>775</v>
      </c>
      <c r="F5" s="123" t="s">
        <v>755</v>
      </c>
      <c r="G5" s="123" t="s">
        <v>545</v>
      </c>
      <c r="H5" s="123" t="s">
        <v>252</v>
      </c>
      <c r="I5" s="150" t="s">
        <v>113</v>
      </c>
      <c r="J5" s="150" t="s">
        <v>113</v>
      </c>
      <c r="K5" s="132" t="s">
        <v>113</v>
      </c>
      <c r="L5" s="151" t="s">
        <v>230</v>
      </c>
      <c r="M5" s="128"/>
      <c r="N5" s="128"/>
      <c r="O5" s="128"/>
      <c r="P5" s="128"/>
      <c r="Q5" s="128"/>
      <c r="R5" s="127" t="str">
        <f t="shared" si="0"/>
        <v/>
      </c>
    </row>
    <row r="6" spans="1:18" ht="65.099999999999994" customHeight="1">
      <c r="A6" s="124">
        <f>COUNTIF(R$2:R6,'RW registers-Client'!K$1)+COUNTIF(R$2:R6,'RW registers-Client'!I$1)+COUNTIF(R$2:R6,'RW registers-Client'!J$1)</f>
        <v>2</v>
      </c>
      <c r="B6" s="152">
        <v>53615</v>
      </c>
      <c r="C6" s="123" t="s">
        <v>19</v>
      </c>
      <c r="D6" s="123" t="s">
        <v>482</v>
      </c>
      <c r="E6" s="123" t="s">
        <v>771</v>
      </c>
      <c r="F6" s="123" t="s">
        <v>721</v>
      </c>
      <c r="G6" s="123" t="s">
        <v>545</v>
      </c>
      <c r="H6" s="123" t="s">
        <v>252</v>
      </c>
      <c r="I6" s="150" t="s">
        <v>113</v>
      </c>
      <c r="J6" s="150" t="s">
        <v>113</v>
      </c>
      <c r="K6" s="132" t="s">
        <v>113</v>
      </c>
      <c r="L6" s="151" t="s">
        <v>230</v>
      </c>
      <c r="M6" s="128"/>
      <c r="N6" s="128"/>
      <c r="O6" s="128"/>
      <c r="P6" s="128"/>
      <c r="Q6" s="128"/>
      <c r="R6" s="127" t="str">
        <f t="shared" si="0"/>
        <v/>
      </c>
    </row>
    <row r="7" spans="1:18" ht="65.099999999999994" customHeight="1">
      <c r="A7" s="124">
        <f>COUNTIF(R$2:R7,'RW registers-Client'!K$1)+COUNTIF(R$2:R7,'RW registers-Client'!I$1)+COUNTIF(R$2:R7,'RW registers-Client'!J$1)</f>
        <v>2</v>
      </c>
      <c r="B7" s="152">
        <v>53616</v>
      </c>
      <c r="C7" s="123" t="s">
        <v>19</v>
      </c>
      <c r="D7" s="123" t="s">
        <v>482</v>
      </c>
      <c r="E7" s="123" t="s">
        <v>772</v>
      </c>
      <c r="F7" s="123" t="s">
        <v>663</v>
      </c>
      <c r="G7" s="123" t="s">
        <v>545</v>
      </c>
      <c r="H7" s="123" t="s">
        <v>252</v>
      </c>
      <c r="I7" s="150" t="s">
        <v>113</v>
      </c>
      <c r="J7" s="150" t="s">
        <v>113</v>
      </c>
      <c r="K7" s="132" t="s">
        <v>113</v>
      </c>
      <c r="L7" s="151" t="s">
        <v>230</v>
      </c>
      <c r="M7" s="128"/>
      <c r="N7" s="128"/>
      <c r="O7" s="128"/>
      <c r="P7" s="128"/>
      <c r="Q7" s="128"/>
      <c r="R7" s="127" t="str">
        <f t="shared" ref="R7:R8" si="1">CONCATENATE(M7,N7,O7,P7,Q7)</f>
        <v/>
      </c>
    </row>
    <row r="8" spans="1:18" ht="65.099999999999994" customHeight="1">
      <c r="A8" s="124">
        <f>COUNTIF(R$2:R8,'RW registers-Client'!K$1)+COUNTIF(R$2:R8,'RW registers-Client'!I$1)+COUNTIF(R$2:R8,'RW registers-Client'!J$1)</f>
        <v>2</v>
      </c>
      <c r="B8" s="152">
        <v>53617</v>
      </c>
      <c r="C8" s="123" t="s">
        <v>19</v>
      </c>
      <c r="D8" s="123" t="s">
        <v>482</v>
      </c>
      <c r="E8" s="123" t="s">
        <v>773</v>
      </c>
      <c r="F8" s="123" t="s">
        <v>664</v>
      </c>
      <c r="G8" s="123" t="s">
        <v>545</v>
      </c>
      <c r="H8" s="123" t="s">
        <v>252</v>
      </c>
      <c r="I8" s="150" t="s">
        <v>113</v>
      </c>
      <c r="J8" s="150" t="s">
        <v>113</v>
      </c>
      <c r="K8" s="132" t="s">
        <v>113</v>
      </c>
      <c r="L8" s="151" t="s">
        <v>230</v>
      </c>
      <c r="M8" s="128"/>
      <c r="N8" s="128"/>
      <c r="O8" s="128"/>
      <c r="P8" s="128"/>
      <c r="Q8" s="128"/>
      <c r="R8" s="127" t="str">
        <f t="shared" si="1"/>
        <v/>
      </c>
    </row>
    <row r="9" spans="1:18" ht="65.099999999999994" customHeight="1">
      <c r="A9" s="124">
        <f>COUNTIF(R$2:R9,'RW registers-Client'!K$1)+COUNTIF(R$2:R9,'RW registers-Client'!I$1)+COUNTIF(R$2:R9,'RW registers-Client'!J$1)</f>
        <v>2</v>
      </c>
      <c r="B9" s="152">
        <v>53618</v>
      </c>
      <c r="C9" s="123" t="s">
        <v>19</v>
      </c>
      <c r="D9" s="123" t="s">
        <v>482</v>
      </c>
      <c r="E9" s="123" t="s">
        <v>774</v>
      </c>
      <c r="F9" s="123" t="s">
        <v>552</v>
      </c>
      <c r="G9" s="123" t="s">
        <v>545</v>
      </c>
      <c r="H9" s="123" t="s">
        <v>252</v>
      </c>
      <c r="I9" s="150" t="s">
        <v>113</v>
      </c>
      <c r="J9" s="150" t="s">
        <v>113</v>
      </c>
      <c r="K9" s="132" t="s">
        <v>113</v>
      </c>
      <c r="L9" s="151" t="s">
        <v>230</v>
      </c>
      <c r="M9" s="128"/>
      <c r="N9" s="128"/>
      <c r="O9" s="128"/>
      <c r="P9" s="128"/>
      <c r="Q9" s="128"/>
      <c r="R9" s="127" t="str">
        <f t="shared" si="0"/>
        <v/>
      </c>
    </row>
    <row r="10" spans="1:18" ht="65.099999999999994" customHeight="1">
      <c r="A10" s="124">
        <f>COUNTIF(R$2:R10,'RW registers-Client'!K$1)+COUNTIF(R$2:R10,'RW registers-Client'!I$1)+COUNTIF(R$2:R10,'RW registers-Client'!J$1)</f>
        <v>2</v>
      </c>
      <c r="B10" s="152">
        <v>53619</v>
      </c>
      <c r="C10" s="123" t="s">
        <v>19</v>
      </c>
      <c r="D10" s="123" t="s">
        <v>482</v>
      </c>
      <c r="E10" s="123" t="s">
        <v>788</v>
      </c>
      <c r="F10" s="123" t="s">
        <v>787</v>
      </c>
      <c r="G10" s="123" t="s">
        <v>545</v>
      </c>
      <c r="H10" s="123" t="s">
        <v>252</v>
      </c>
      <c r="I10" s="150" t="s">
        <v>113</v>
      </c>
      <c r="J10" s="150" t="s">
        <v>113</v>
      </c>
      <c r="K10" s="132" t="s">
        <v>113</v>
      </c>
      <c r="L10" s="151" t="s">
        <v>230</v>
      </c>
      <c r="M10" s="128"/>
      <c r="N10" s="128"/>
      <c r="O10" s="128"/>
      <c r="P10" s="128"/>
      <c r="Q10" s="128"/>
      <c r="R10" s="127" t="str">
        <f t="shared" si="0"/>
        <v/>
      </c>
    </row>
    <row r="11" spans="1:18" ht="65.099999999999994" customHeight="1">
      <c r="A11" s="124">
        <f>COUNTIF(R$2:R11,'RW registers-Client'!K$1)+COUNTIF(R$2:R11,'RW registers-Client'!I$1)+COUNTIF(R$2:R11,'RW registers-Client'!J$1)</f>
        <v>3</v>
      </c>
      <c r="B11" s="152">
        <v>53620</v>
      </c>
      <c r="C11" s="123" t="s">
        <v>19</v>
      </c>
      <c r="D11" s="123" t="s">
        <v>482</v>
      </c>
      <c r="E11" s="123" t="s">
        <v>2164</v>
      </c>
      <c r="F11" s="123" t="s">
        <v>2163</v>
      </c>
      <c r="G11" s="123" t="s">
        <v>545</v>
      </c>
      <c r="H11" s="132" t="s">
        <v>2165</v>
      </c>
      <c r="I11" s="150" t="s">
        <v>113</v>
      </c>
      <c r="J11" s="150" t="s">
        <v>113</v>
      </c>
      <c r="K11" s="132" t="s">
        <v>113</v>
      </c>
      <c r="L11" s="123" t="s">
        <v>2166</v>
      </c>
      <c r="M11" s="126" t="s">
        <v>453</v>
      </c>
      <c r="N11" s="126" t="s">
        <v>455</v>
      </c>
      <c r="O11" s="124" t="s">
        <v>456</v>
      </c>
      <c r="P11" s="124"/>
      <c r="Q11" s="124"/>
      <c r="R11" s="127" t="str">
        <f t="shared" si="0"/>
        <v>PWS1PWS2PWG2</v>
      </c>
    </row>
    <row r="12" spans="1:18" s="79" customFormat="1" ht="65.099999999999994" customHeight="1">
      <c r="A12" s="124">
        <f>COUNTIF(R$2:R12,'RW registers-Client'!K$1)+COUNTIF(R$2:R12,'RW registers-Client'!I$1)+COUNTIF(R$2:R12,'RW registers-Client'!J$1)</f>
        <v>4</v>
      </c>
      <c r="B12" s="152">
        <v>53621</v>
      </c>
      <c r="C12" s="123" t="s">
        <v>19</v>
      </c>
      <c r="D12" s="123" t="s">
        <v>482</v>
      </c>
      <c r="E12" s="123" t="s">
        <v>764</v>
      </c>
      <c r="F12" s="123" t="s">
        <v>763</v>
      </c>
      <c r="G12" s="123" t="s">
        <v>545</v>
      </c>
      <c r="H12" s="132" t="s">
        <v>589</v>
      </c>
      <c r="I12" s="150" t="s">
        <v>113</v>
      </c>
      <c r="J12" s="150">
        <v>0.01</v>
      </c>
      <c r="K12" s="132" t="s">
        <v>113</v>
      </c>
      <c r="L12" s="123" t="s">
        <v>2170</v>
      </c>
      <c r="M12" s="126" t="s">
        <v>453</v>
      </c>
      <c r="N12" s="126" t="s">
        <v>455</v>
      </c>
      <c r="O12" s="124" t="s">
        <v>456</v>
      </c>
      <c r="P12" s="124"/>
      <c r="Q12" s="124"/>
      <c r="R12" s="127" t="str">
        <f t="shared" si="0"/>
        <v>PWS1PWS2PWG2</v>
      </c>
    </row>
    <row r="13" spans="1:18" ht="65.099999999999994" customHeight="1">
      <c r="A13" s="124">
        <f>COUNTIF(R$2:R13,'RW registers-Client'!K$1)+COUNTIF(R$2:R13,'RW registers-Client'!I$1)+COUNTIF(R$2:R13,'RW registers-Client'!J$1)</f>
        <v>5</v>
      </c>
      <c r="B13" s="152">
        <v>53622</v>
      </c>
      <c r="C13" s="123" t="s">
        <v>19</v>
      </c>
      <c r="D13" s="123" t="s">
        <v>482</v>
      </c>
      <c r="E13" s="123" t="s">
        <v>756</v>
      </c>
      <c r="F13" s="123" t="s">
        <v>757</v>
      </c>
      <c r="G13" s="123" t="s">
        <v>545</v>
      </c>
      <c r="H13" s="132" t="s">
        <v>2433</v>
      </c>
      <c r="I13" s="150" t="s">
        <v>113</v>
      </c>
      <c r="J13" s="150">
        <v>0.1</v>
      </c>
      <c r="K13" s="132" t="s">
        <v>573</v>
      </c>
      <c r="L13" s="123" t="s">
        <v>2169</v>
      </c>
      <c r="M13" s="126" t="s">
        <v>453</v>
      </c>
      <c r="N13" s="126" t="s">
        <v>455</v>
      </c>
      <c r="O13" s="124" t="s">
        <v>456</v>
      </c>
      <c r="P13" s="124"/>
      <c r="Q13" s="124"/>
      <c r="R13" s="127" t="str">
        <f t="shared" si="0"/>
        <v>PWS1PWS2PWG2</v>
      </c>
    </row>
    <row r="14" spans="1:18" ht="65.099999999999994" customHeight="1">
      <c r="A14" s="124">
        <f>COUNTIF(R$2:R14,'RW registers-Client'!K$1)+COUNTIF(R$2:R14,'RW registers-Client'!I$1)+COUNTIF(R$2:R14,'RW registers-Client'!J$1)</f>
        <v>6</v>
      </c>
      <c r="B14" s="152">
        <v>53623</v>
      </c>
      <c r="C14" s="123" t="s">
        <v>19</v>
      </c>
      <c r="D14" s="123" t="s">
        <v>482</v>
      </c>
      <c r="E14" s="123" t="s">
        <v>759</v>
      </c>
      <c r="F14" s="123" t="s">
        <v>758</v>
      </c>
      <c r="G14" s="123" t="s">
        <v>545</v>
      </c>
      <c r="H14" s="132" t="s">
        <v>2432</v>
      </c>
      <c r="I14" s="150" t="s">
        <v>113</v>
      </c>
      <c r="J14" s="150">
        <v>0.1</v>
      </c>
      <c r="K14" s="132" t="s">
        <v>99</v>
      </c>
      <c r="L14" s="123" t="s">
        <v>2171</v>
      </c>
      <c r="M14" s="126" t="s">
        <v>453</v>
      </c>
      <c r="N14" s="126" t="s">
        <v>455</v>
      </c>
      <c r="O14" s="124" t="s">
        <v>456</v>
      </c>
      <c r="P14" s="124"/>
      <c r="Q14" s="124"/>
      <c r="R14" s="127" t="str">
        <f t="shared" si="0"/>
        <v>PWS1PWS2PWG2</v>
      </c>
    </row>
    <row r="15" spans="1:18" ht="65.099999999999994" customHeight="1">
      <c r="A15" s="124">
        <f>COUNTIF(R$2:R15,'RW registers-Client'!K$1)+COUNTIF(R$2:R15,'RW registers-Client'!I$1)+COUNTIF(R$2:R15,'RW registers-Client'!J$1)</f>
        <v>7</v>
      </c>
      <c r="B15" s="152">
        <v>53624</v>
      </c>
      <c r="C15" s="123" t="s">
        <v>19</v>
      </c>
      <c r="D15" s="123" t="s">
        <v>482</v>
      </c>
      <c r="E15" s="123" t="s">
        <v>2435</v>
      </c>
      <c r="F15" s="123" t="s">
        <v>2434</v>
      </c>
      <c r="G15" s="123" t="s">
        <v>545</v>
      </c>
      <c r="H15" s="168" t="s">
        <v>2441</v>
      </c>
      <c r="I15" s="150" t="s">
        <v>113</v>
      </c>
      <c r="J15" s="150">
        <v>1</v>
      </c>
      <c r="K15" s="132" t="s">
        <v>573</v>
      </c>
      <c r="L15" s="151" t="s">
        <v>2436</v>
      </c>
      <c r="M15" s="126" t="s">
        <v>453</v>
      </c>
      <c r="N15" s="126" t="s">
        <v>455</v>
      </c>
      <c r="O15" s="124" t="s">
        <v>456</v>
      </c>
      <c r="P15" s="124"/>
      <c r="Q15" s="124"/>
      <c r="R15" s="127" t="str">
        <f t="shared" ref="R15" si="2">CONCATENATE(M15,N15,O15,P15,Q15)</f>
        <v>PWS1PWS2PWG2</v>
      </c>
    </row>
    <row r="16" spans="1:18" ht="65.099999999999994" customHeight="1">
      <c r="A16" s="124">
        <f>COUNTIF(R$2:R16,'RW registers-Client'!K$1)+COUNTIF(R$2:R16,'RW registers-Client'!I$1)+COUNTIF(R$2:R16,'RW registers-Client'!J$1)</f>
        <v>7</v>
      </c>
      <c r="B16" s="152">
        <v>53625</v>
      </c>
      <c r="C16" s="123" t="s">
        <v>113</v>
      </c>
      <c r="D16" s="123" t="s">
        <v>113</v>
      </c>
      <c r="E16" s="123" t="s">
        <v>2545</v>
      </c>
      <c r="F16" s="123" t="s">
        <v>113</v>
      </c>
      <c r="G16" s="123" t="s">
        <v>113</v>
      </c>
      <c r="H16" s="123" t="s">
        <v>113</v>
      </c>
      <c r="I16" s="150" t="s">
        <v>113</v>
      </c>
      <c r="J16" s="150" t="s">
        <v>113</v>
      </c>
      <c r="K16" s="132" t="s">
        <v>113</v>
      </c>
      <c r="L16" s="123" t="s">
        <v>113</v>
      </c>
      <c r="M16" s="128"/>
      <c r="N16" s="128"/>
      <c r="O16" s="128"/>
      <c r="P16" s="128"/>
      <c r="Q16" s="128"/>
      <c r="R16" s="127" t="str">
        <f t="shared" si="0"/>
        <v/>
      </c>
    </row>
    <row r="17" spans="1:19" ht="65.099999999999994" customHeight="1">
      <c r="A17" s="124">
        <f>COUNTIF(R$2:R17,'RW registers-Client'!K$1)+COUNTIF(R$2:R17,'RW registers-Client'!I$1)+COUNTIF(R$2:R17,'RW registers-Client'!J$1)</f>
        <v>8</v>
      </c>
      <c r="B17" s="152">
        <v>53626</v>
      </c>
      <c r="C17" s="123" t="s">
        <v>19</v>
      </c>
      <c r="D17" s="123" t="s">
        <v>482</v>
      </c>
      <c r="E17" s="123" t="s">
        <v>783</v>
      </c>
      <c r="F17" s="123" t="s">
        <v>533</v>
      </c>
      <c r="G17" s="123" t="s">
        <v>545</v>
      </c>
      <c r="H17" s="132" t="s">
        <v>486</v>
      </c>
      <c r="I17" s="150" t="s">
        <v>113</v>
      </c>
      <c r="J17" s="150" t="s">
        <v>113</v>
      </c>
      <c r="K17" s="132" t="s">
        <v>113</v>
      </c>
      <c r="L17" s="123"/>
      <c r="M17" s="126" t="s">
        <v>453</v>
      </c>
      <c r="N17" s="126" t="s">
        <v>455</v>
      </c>
      <c r="O17" s="124" t="s">
        <v>456</v>
      </c>
      <c r="P17" s="124"/>
      <c r="Q17" s="124"/>
      <c r="R17" s="127" t="str">
        <f t="shared" si="0"/>
        <v>PWS1PWS2PWG2</v>
      </c>
    </row>
    <row r="18" spans="1:19" ht="65.099999999999994" customHeight="1">
      <c r="A18" s="124">
        <f>COUNTIF(R$2:R18,'RW registers-Client'!K$1)+COUNTIF(R$2:R18,'RW registers-Client'!I$1)+COUNTIF(R$2:R18,'RW registers-Client'!J$1)</f>
        <v>9</v>
      </c>
      <c r="B18" s="152">
        <v>53627</v>
      </c>
      <c r="C18" s="123" t="s">
        <v>19</v>
      </c>
      <c r="D18" s="123" t="s">
        <v>482</v>
      </c>
      <c r="E18" s="123" t="s">
        <v>2817</v>
      </c>
      <c r="F18" s="123" t="s">
        <v>604</v>
      </c>
      <c r="G18" s="123" t="s">
        <v>545</v>
      </c>
      <c r="H18" s="132" t="s">
        <v>2406</v>
      </c>
      <c r="I18" s="150" t="s">
        <v>113</v>
      </c>
      <c r="J18" s="150">
        <v>1</v>
      </c>
      <c r="K18" s="132" t="s">
        <v>102</v>
      </c>
      <c r="L18" s="123" t="s">
        <v>463</v>
      </c>
      <c r="M18" s="126" t="s">
        <v>453</v>
      </c>
      <c r="N18" s="126" t="s">
        <v>455</v>
      </c>
      <c r="O18" s="124" t="s">
        <v>456</v>
      </c>
      <c r="P18" s="124"/>
      <c r="Q18" s="124"/>
      <c r="R18" s="127" t="str">
        <f t="shared" si="0"/>
        <v>PWS1PWS2PWG2</v>
      </c>
    </row>
    <row r="19" spans="1:19" ht="65.099999999999994" customHeight="1">
      <c r="A19" s="124">
        <f>COUNTIF(R$2:R19,'RW registers-Client'!K$1)+COUNTIF(R$2:R19,'RW registers-Client'!I$1)+COUNTIF(R$2:R19,'RW registers-Client'!J$1)</f>
        <v>10</v>
      </c>
      <c r="B19" s="152">
        <v>53628</v>
      </c>
      <c r="C19" s="123" t="s">
        <v>19</v>
      </c>
      <c r="D19" s="123" t="s">
        <v>482</v>
      </c>
      <c r="E19" s="123" t="s">
        <v>1324</v>
      </c>
      <c r="F19" s="123" t="s">
        <v>1323</v>
      </c>
      <c r="G19" s="123" t="s">
        <v>545</v>
      </c>
      <c r="H19" s="168" t="s">
        <v>254</v>
      </c>
      <c r="I19" s="150" t="s">
        <v>113</v>
      </c>
      <c r="J19" s="150">
        <v>0.01</v>
      </c>
      <c r="K19" s="132" t="s">
        <v>113</v>
      </c>
      <c r="L19" s="123" t="s">
        <v>2172</v>
      </c>
      <c r="M19" s="126" t="s">
        <v>453</v>
      </c>
      <c r="N19" s="126" t="s">
        <v>455</v>
      </c>
      <c r="O19" s="124" t="s">
        <v>456</v>
      </c>
      <c r="P19" s="124"/>
      <c r="Q19" s="124"/>
      <c r="R19" s="127" t="str">
        <f t="shared" si="0"/>
        <v>PWS1PWS2PWG2</v>
      </c>
    </row>
    <row r="20" spans="1:19" ht="65.099999999999994" customHeight="1">
      <c r="A20" s="124">
        <f>COUNTIF(R$2:R20,'RW registers-Client'!K$1)+COUNTIF(R$2:R20,'RW registers-Client'!I$1)+COUNTIF(R$2:R20,'RW registers-Client'!J$1)</f>
        <v>10</v>
      </c>
      <c r="B20" s="123" t="s">
        <v>494</v>
      </c>
      <c r="C20" s="123" t="s">
        <v>113</v>
      </c>
      <c r="D20" s="123" t="s">
        <v>113</v>
      </c>
      <c r="E20" s="123" t="s">
        <v>2545</v>
      </c>
      <c r="F20" s="123" t="s">
        <v>113</v>
      </c>
      <c r="G20" s="123" t="s">
        <v>113</v>
      </c>
      <c r="H20" s="123" t="s">
        <v>113</v>
      </c>
      <c r="I20" s="150" t="s">
        <v>113</v>
      </c>
      <c r="J20" s="150" t="s">
        <v>113</v>
      </c>
      <c r="K20" s="132" t="s">
        <v>113</v>
      </c>
      <c r="L20" s="123" t="s">
        <v>113</v>
      </c>
      <c r="M20" s="128"/>
      <c r="N20" s="128"/>
      <c r="O20" s="128"/>
      <c r="P20" s="128"/>
      <c r="Q20" s="128"/>
      <c r="R20" s="127" t="str">
        <f t="shared" si="0"/>
        <v/>
      </c>
    </row>
    <row r="21" spans="1:19" s="129" customFormat="1" ht="65.099999999999994" customHeight="1">
      <c r="A21" s="124">
        <f>COUNTIF(R$2:R21,'RW registers-Client'!K$1)+COUNTIF(R$2:R21,'RW registers-Client'!I$1)+COUNTIF(R$2:R21,'RW registers-Client'!J$1)</f>
        <v>11</v>
      </c>
      <c r="B21" s="172">
        <v>53631</v>
      </c>
      <c r="C21" s="125" t="s">
        <v>546</v>
      </c>
      <c r="D21" s="125" t="s">
        <v>495</v>
      </c>
      <c r="E21" s="125" t="s">
        <v>505</v>
      </c>
      <c r="F21" s="123" t="s">
        <v>829</v>
      </c>
      <c r="G21" s="125" t="s">
        <v>545</v>
      </c>
      <c r="H21" s="125" t="s">
        <v>496</v>
      </c>
      <c r="I21" s="150" t="s">
        <v>113</v>
      </c>
      <c r="J21" s="150" t="s">
        <v>113</v>
      </c>
      <c r="K21" s="132" t="s">
        <v>113</v>
      </c>
      <c r="L21" s="173" t="s">
        <v>614</v>
      </c>
      <c r="M21" s="126" t="s">
        <v>453</v>
      </c>
      <c r="N21" s="126" t="s">
        <v>455</v>
      </c>
      <c r="O21" s="124" t="s">
        <v>456</v>
      </c>
      <c r="P21" s="124"/>
      <c r="Q21" s="124"/>
      <c r="R21" s="127" t="str">
        <f t="shared" ref="R21" si="3">CONCATENATE(M21,N21,O21,P21,Q21)</f>
        <v>PWS1PWS2PWG2</v>
      </c>
      <c r="S21" s="128"/>
    </row>
    <row r="22" spans="1:19" s="79" customFormat="1" ht="65.099999999999994" customHeight="1">
      <c r="A22" s="124">
        <f>COUNTIF(R$2:R22,'RW registers-Client'!K$1)+COUNTIF(R$2:R22,'RW registers-Client'!I$1)+COUNTIF(R$2:R22,'RW registers-Client'!J$1)</f>
        <v>12</v>
      </c>
      <c r="B22" s="152">
        <v>53632</v>
      </c>
      <c r="C22" s="123" t="s">
        <v>19</v>
      </c>
      <c r="D22" s="123" t="s">
        <v>482</v>
      </c>
      <c r="E22" s="123" t="s">
        <v>2818</v>
      </c>
      <c r="F22" s="123" t="s">
        <v>754</v>
      </c>
      <c r="G22" s="123" t="s">
        <v>545</v>
      </c>
      <c r="H22" s="132" t="s">
        <v>487</v>
      </c>
      <c r="I22" s="150" t="s">
        <v>113</v>
      </c>
      <c r="J22" s="150" t="s">
        <v>113</v>
      </c>
      <c r="K22" s="132" t="s">
        <v>113</v>
      </c>
      <c r="L22" s="173" t="s">
        <v>614</v>
      </c>
      <c r="M22" s="126" t="s">
        <v>453</v>
      </c>
      <c r="N22" s="126" t="s">
        <v>455</v>
      </c>
      <c r="O22" s="124" t="s">
        <v>456</v>
      </c>
      <c r="P22" s="124"/>
      <c r="Q22" s="124"/>
      <c r="R22" s="127" t="str">
        <f t="shared" si="0"/>
        <v>PWS1PWS2PWG2</v>
      </c>
    </row>
    <row r="23" spans="1:19" ht="65.099999999999994" customHeight="1">
      <c r="A23" s="124">
        <f>COUNTIF(R$2:R23,'RW registers-Client'!K$1)+COUNTIF(R$2:R23,'RW registers-Client'!I$1)+COUNTIF(R$2:R23,'RW registers-Client'!J$1)</f>
        <v>13</v>
      </c>
      <c r="B23" s="152">
        <v>53633</v>
      </c>
      <c r="C23" s="123" t="s">
        <v>19</v>
      </c>
      <c r="D23" s="123" t="s">
        <v>482</v>
      </c>
      <c r="E23" s="123" t="s">
        <v>2155</v>
      </c>
      <c r="F23" s="123" t="s">
        <v>784</v>
      </c>
      <c r="G23" s="123" t="s">
        <v>545</v>
      </c>
      <c r="H23" s="132" t="s">
        <v>753</v>
      </c>
      <c r="I23" s="150" t="s">
        <v>113</v>
      </c>
      <c r="J23" s="150" t="s">
        <v>113</v>
      </c>
      <c r="K23" s="132" t="s">
        <v>113</v>
      </c>
      <c r="L23" s="123" t="s">
        <v>463</v>
      </c>
      <c r="M23" s="126" t="s">
        <v>453</v>
      </c>
      <c r="N23" s="126" t="s">
        <v>455</v>
      </c>
      <c r="O23" s="124" t="s">
        <v>456</v>
      </c>
      <c r="P23" s="124"/>
      <c r="Q23" s="124"/>
      <c r="R23" s="127" t="str">
        <f t="shared" si="0"/>
        <v>PWS1PWS2PWG2</v>
      </c>
    </row>
    <row r="24" spans="1:19" ht="65.099999999999994" customHeight="1">
      <c r="A24" s="124">
        <f>COUNTIF(R$2:R24,'RW registers-Client'!K$1)+COUNTIF(R$2:R24,'RW registers-Client'!I$1)+COUNTIF(R$2:R24,'RW registers-Client'!J$1)</f>
        <v>13</v>
      </c>
      <c r="B24" s="152">
        <v>53634</v>
      </c>
      <c r="C24" s="123" t="s">
        <v>19</v>
      </c>
      <c r="D24" s="123" t="s">
        <v>482</v>
      </c>
      <c r="E24" s="123" t="s">
        <v>2819</v>
      </c>
      <c r="F24" s="123" t="s">
        <v>114</v>
      </c>
      <c r="G24" s="123" t="s">
        <v>545</v>
      </c>
      <c r="H24" s="132" t="s">
        <v>487</v>
      </c>
      <c r="I24" s="150" t="s">
        <v>113</v>
      </c>
      <c r="J24" s="150" t="s">
        <v>113</v>
      </c>
      <c r="K24" s="132" t="s">
        <v>113</v>
      </c>
      <c r="L24" s="151" t="s">
        <v>621</v>
      </c>
      <c r="M24" s="126"/>
      <c r="N24" s="126"/>
      <c r="O24" s="124"/>
      <c r="P24" s="124"/>
      <c r="Q24" s="124"/>
      <c r="R24" s="127"/>
    </row>
    <row r="25" spans="1:19" ht="65.099999999999994" customHeight="1">
      <c r="A25" s="124">
        <f>COUNTIF(R$2:R25,'RW registers-Client'!K$1)+COUNTIF(R$2:R25,'RW registers-Client'!I$1)+COUNTIF(R$2:R25,'RW registers-Client'!J$1)</f>
        <v>14</v>
      </c>
      <c r="B25" s="152">
        <v>53635</v>
      </c>
      <c r="C25" s="123" t="s">
        <v>19</v>
      </c>
      <c r="D25" s="123" t="s">
        <v>482</v>
      </c>
      <c r="E25" s="123" t="s">
        <v>1325</v>
      </c>
      <c r="F25" s="123" t="s">
        <v>1326</v>
      </c>
      <c r="G25" s="123" t="s">
        <v>545</v>
      </c>
      <c r="H25" s="132" t="s">
        <v>782</v>
      </c>
      <c r="I25" s="150" t="s">
        <v>113</v>
      </c>
      <c r="J25" s="150" t="s">
        <v>113</v>
      </c>
      <c r="K25" s="132" t="s">
        <v>113</v>
      </c>
      <c r="L25" s="123" t="s">
        <v>463</v>
      </c>
      <c r="M25" s="126" t="s">
        <v>453</v>
      </c>
      <c r="N25" s="126" t="s">
        <v>455</v>
      </c>
      <c r="O25" s="124" t="s">
        <v>456</v>
      </c>
      <c r="P25" s="124"/>
      <c r="Q25" s="124"/>
      <c r="R25" s="127" t="str">
        <f t="shared" si="0"/>
        <v>PWS1PWS2PWG2</v>
      </c>
    </row>
    <row r="26" spans="1:19" s="128" customFormat="1" ht="65.099999999999994" customHeight="1">
      <c r="A26" s="124">
        <f>COUNTIF(R$2:R26,'RW registers-Client'!K$1)+COUNTIF(R$2:R26,'RW registers-Client'!I$1)+COUNTIF(R$2:R26,'RW registers-Client'!J$1)</f>
        <v>15</v>
      </c>
      <c r="B26" s="152">
        <v>53636</v>
      </c>
      <c r="C26" s="123" t="s">
        <v>19</v>
      </c>
      <c r="D26" s="123" t="s">
        <v>482</v>
      </c>
      <c r="E26" s="123" t="s">
        <v>798</v>
      </c>
      <c r="F26" s="123" t="s">
        <v>768</v>
      </c>
      <c r="G26" s="123" t="s">
        <v>545</v>
      </c>
      <c r="H26" s="153" t="s">
        <v>649</v>
      </c>
      <c r="I26" s="150" t="s">
        <v>113</v>
      </c>
      <c r="J26" s="150" t="s">
        <v>113</v>
      </c>
      <c r="K26" s="132" t="s">
        <v>113</v>
      </c>
      <c r="L26" s="123" t="s">
        <v>2175</v>
      </c>
      <c r="M26" s="126" t="s">
        <v>453</v>
      </c>
      <c r="N26" s="126" t="s">
        <v>455</v>
      </c>
      <c r="O26" s="124" t="s">
        <v>456</v>
      </c>
      <c r="P26" s="124"/>
      <c r="Q26" s="124"/>
      <c r="R26" s="127" t="str">
        <f t="shared" si="0"/>
        <v>PWS1PWS2PWG2</v>
      </c>
    </row>
    <row r="27" spans="1:19" ht="65.099999999999994" customHeight="1">
      <c r="A27" s="124">
        <f>COUNTIF(R$2:R27,'RW registers-Client'!K$1)+COUNTIF(R$2:R27,'RW registers-Client'!I$1)+COUNTIF(R$2:R27,'RW registers-Client'!J$1)</f>
        <v>15</v>
      </c>
      <c r="B27" s="152">
        <v>53637</v>
      </c>
      <c r="C27" s="123" t="s">
        <v>113</v>
      </c>
      <c r="D27" s="123" t="s">
        <v>113</v>
      </c>
      <c r="E27" s="123" t="s">
        <v>2545</v>
      </c>
      <c r="F27" s="123" t="s">
        <v>113</v>
      </c>
      <c r="G27" s="123" t="s">
        <v>113</v>
      </c>
      <c r="H27" s="123" t="s">
        <v>113</v>
      </c>
      <c r="I27" s="150" t="s">
        <v>113</v>
      </c>
      <c r="J27" s="150" t="s">
        <v>113</v>
      </c>
      <c r="K27" s="132" t="s">
        <v>113</v>
      </c>
      <c r="L27" s="123" t="s">
        <v>113</v>
      </c>
      <c r="M27" s="126"/>
      <c r="N27" s="126"/>
      <c r="O27" s="124"/>
      <c r="P27" s="124"/>
      <c r="Q27" s="124"/>
      <c r="R27" s="127" t="str">
        <f t="shared" si="0"/>
        <v/>
      </c>
    </row>
    <row r="28" spans="1:19" ht="65.099999999999994" customHeight="1">
      <c r="A28" s="124">
        <f>COUNTIF(R$2:R28,'RW registers-Client'!K$1)+COUNTIF(R$2:R28,'RW registers-Client'!I$1)+COUNTIF(R$2:R28,'RW registers-Client'!J$1)</f>
        <v>16</v>
      </c>
      <c r="B28" s="152">
        <v>53638</v>
      </c>
      <c r="C28" s="123" t="s">
        <v>19</v>
      </c>
      <c r="D28" s="123" t="s">
        <v>482</v>
      </c>
      <c r="E28" s="123" t="s">
        <v>443</v>
      </c>
      <c r="F28" s="123" t="s">
        <v>765</v>
      </c>
      <c r="G28" s="123" t="s">
        <v>586</v>
      </c>
      <c r="H28" s="132" t="s">
        <v>647</v>
      </c>
      <c r="I28" s="150" t="s">
        <v>113</v>
      </c>
      <c r="J28" s="150">
        <v>1E-3</v>
      </c>
      <c r="K28" s="132" t="s">
        <v>113</v>
      </c>
      <c r="L28" s="123" t="s">
        <v>2174</v>
      </c>
      <c r="M28" s="126" t="s">
        <v>453</v>
      </c>
      <c r="N28" s="126" t="s">
        <v>455</v>
      </c>
      <c r="O28" s="124" t="s">
        <v>456</v>
      </c>
      <c r="P28" s="124"/>
      <c r="Q28" s="124"/>
      <c r="R28" s="127" t="str">
        <f t="shared" si="0"/>
        <v>PWS1PWS2PWG2</v>
      </c>
    </row>
    <row r="29" spans="1:19" ht="65.099999999999994" customHeight="1">
      <c r="A29" s="124">
        <f>COUNTIF(R$2:R29,'RW registers-Client'!K$1)+COUNTIF(R$2:R29,'RW registers-Client'!I$1)+COUNTIF(R$2:R29,'RW registers-Client'!J$1)</f>
        <v>17</v>
      </c>
      <c r="B29" s="152">
        <v>53639</v>
      </c>
      <c r="C29" s="123" t="s">
        <v>19</v>
      </c>
      <c r="D29" s="123" t="s">
        <v>482</v>
      </c>
      <c r="E29" s="123" t="s">
        <v>770</v>
      </c>
      <c r="F29" s="123" t="s">
        <v>769</v>
      </c>
      <c r="G29" s="123" t="s">
        <v>545</v>
      </c>
      <c r="H29" s="132" t="s">
        <v>648</v>
      </c>
      <c r="I29" s="150" t="s">
        <v>113</v>
      </c>
      <c r="J29" s="150">
        <v>1E-3</v>
      </c>
      <c r="K29" s="132" t="s">
        <v>422</v>
      </c>
      <c r="L29" s="123" t="s">
        <v>2176</v>
      </c>
      <c r="M29" s="126" t="s">
        <v>453</v>
      </c>
      <c r="N29" s="126" t="s">
        <v>455</v>
      </c>
      <c r="O29" s="124" t="s">
        <v>456</v>
      </c>
      <c r="P29" s="124"/>
      <c r="Q29" s="124"/>
      <c r="R29" s="127" t="str">
        <f t="shared" si="0"/>
        <v>PWS1PWS2PWG2</v>
      </c>
    </row>
    <row r="30" spans="1:19" ht="65.099999999999994" customHeight="1">
      <c r="A30" s="124">
        <f>COUNTIF(R$2:R30,'RW registers-Client'!K$1)+COUNTIF(R$2:R30,'RW registers-Client'!I$1)+COUNTIF(R$2:R30,'RW registers-Client'!J$1)</f>
        <v>17</v>
      </c>
      <c r="B30" s="152">
        <v>53640</v>
      </c>
      <c r="C30" s="123" t="s">
        <v>546</v>
      </c>
      <c r="D30" s="123" t="s">
        <v>579</v>
      </c>
      <c r="E30" s="123" t="s">
        <v>752</v>
      </c>
      <c r="F30" s="123" t="s">
        <v>580</v>
      </c>
      <c r="G30" s="123" t="s">
        <v>586</v>
      </c>
      <c r="H30" s="132" t="s">
        <v>605</v>
      </c>
      <c r="I30" s="150" t="s">
        <v>113</v>
      </c>
      <c r="J30" s="150">
        <v>1</v>
      </c>
      <c r="K30" s="132"/>
      <c r="L30" s="151" t="s">
        <v>609</v>
      </c>
      <c r="M30" s="126"/>
      <c r="N30" s="126"/>
      <c r="O30" s="124"/>
      <c r="P30" s="124"/>
      <c r="Q30" s="124"/>
      <c r="R30" s="127"/>
    </row>
    <row r="31" spans="1:19" ht="65.099999999999994" customHeight="1">
      <c r="A31" s="124">
        <f>COUNTIF(R$2:R31,'RW registers-Client'!K$1)+COUNTIF(R$2:R31,'RW registers-Client'!I$1)+COUNTIF(R$2:R31,'RW registers-Client'!J$1)</f>
        <v>17</v>
      </c>
      <c r="B31" s="152">
        <v>53641</v>
      </c>
      <c r="C31" s="123" t="s">
        <v>546</v>
      </c>
      <c r="D31" s="123" t="s">
        <v>579</v>
      </c>
      <c r="E31" s="123" t="s">
        <v>760</v>
      </c>
      <c r="F31" s="123" t="s">
        <v>581</v>
      </c>
      <c r="G31" s="123" t="s">
        <v>586</v>
      </c>
      <c r="H31" s="132" t="s">
        <v>582</v>
      </c>
      <c r="I31" s="150" t="s">
        <v>113</v>
      </c>
      <c r="J31" s="150">
        <v>1</v>
      </c>
      <c r="K31" s="132"/>
      <c r="L31" s="151" t="s">
        <v>609</v>
      </c>
      <c r="M31" s="126"/>
      <c r="N31" s="126"/>
      <c r="O31" s="124"/>
      <c r="P31" s="124"/>
      <c r="Q31" s="124"/>
      <c r="R31" s="127"/>
    </row>
    <row r="32" spans="1:19" ht="65.099999999999994" customHeight="1">
      <c r="A32" s="124">
        <f>COUNTIF(R$2:R32,'RW registers-Client'!K$1)+COUNTIF(R$2:R32,'RW registers-Client'!I$1)+COUNTIF(R$2:R32,'RW registers-Client'!J$1)</f>
        <v>17</v>
      </c>
      <c r="B32" s="152">
        <v>53642</v>
      </c>
      <c r="C32" s="123" t="s">
        <v>546</v>
      </c>
      <c r="D32" s="123" t="s">
        <v>579</v>
      </c>
      <c r="E32" s="123" t="s">
        <v>761</v>
      </c>
      <c r="F32" s="123" t="s">
        <v>583</v>
      </c>
      <c r="G32" s="123" t="s">
        <v>586</v>
      </c>
      <c r="H32" s="132" t="s">
        <v>582</v>
      </c>
      <c r="I32" s="150" t="s">
        <v>113</v>
      </c>
      <c r="J32" s="150">
        <v>1</v>
      </c>
      <c r="K32" s="132"/>
      <c r="L32" s="151" t="s">
        <v>609</v>
      </c>
      <c r="M32" s="126"/>
      <c r="N32" s="126"/>
      <c r="O32" s="124"/>
      <c r="P32" s="124"/>
      <c r="Q32" s="124"/>
      <c r="R32" s="127"/>
    </row>
    <row r="33" spans="1:18" ht="65.099999999999994" customHeight="1">
      <c r="A33" s="124">
        <f>COUNTIF(R$2:R33,'RW registers-Client'!K$1)+COUNTIF(R$2:R33,'RW registers-Client'!I$1)+COUNTIF(R$2:R33,'RW registers-Client'!J$1)</f>
        <v>17</v>
      </c>
      <c r="B33" s="152">
        <v>53643</v>
      </c>
      <c r="C33" s="123" t="s">
        <v>546</v>
      </c>
      <c r="D33" s="123" t="s">
        <v>579</v>
      </c>
      <c r="E33" s="123" t="s">
        <v>766</v>
      </c>
      <c r="F33" s="123" t="s">
        <v>584</v>
      </c>
      <c r="G33" s="123" t="s">
        <v>586</v>
      </c>
      <c r="H33" s="132" t="s">
        <v>582</v>
      </c>
      <c r="I33" s="150" t="s">
        <v>113</v>
      </c>
      <c r="J33" s="150">
        <v>0.01</v>
      </c>
      <c r="K33" s="132"/>
      <c r="L33" s="151" t="s">
        <v>609</v>
      </c>
      <c r="M33" s="126"/>
      <c r="N33" s="126"/>
      <c r="O33" s="124"/>
      <c r="P33" s="124"/>
      <c r="Q33" s="124"/>
      <c r="R33" s="127"/>
    </row>
    <row r="34" spans="1:18" ht="65.099999999999994" customHeight="1">
      <c r="A34" s="124">
        <f>COUNTIF(R$2:R34,'RW registers-Client'!K$1)+COUNTIF(R$2:R34,'RW registers-Client'!I$1)+COUNTIF(R$2:R34,'RW registers-Client'!J$1)</f>
        <v>17</v>
      </c>
      <c r="B34" s="152">
        <v>53644</v>
      </c>
      <c r="C34" s="123" t="s">
        <v>546</v>
      </c>
      <c r="D34" s="123" t="s">
        <v>579</v>
      </c>
      <c r="E34" s="123" t="s">
        <v>767</v>
      </c>
      <c r="F34" s="123" t="s">
        <v>585</v>
      </c>
      <c r="G34" s="123" t="s">
        <v>586</v>
      </c>
      <c r="H34" s="132" t="s">
        <v>582</v>
      </c>
      <c r="I34" s="150" t="s">
        <v>113</v>
      </c>
      <c r="J34" s="150">
        <v>0.01</v>
      </c>
      <c r="K34" s="132"/>
      <c r="L34" s="151" t="s">
        <v>609</v>
      </c>
      <c r="M34" s="126"/>
      <c r="N34" s="126"/>
      <c r="O34" s="124"/>
      <c r="P34" s="124"/>
      <c r="Q34" s="124"/>
      <c r="R34" s="127"/>
    </row>
    <row r="35" spans="1:18" ht="65.099999999999994" customHeight="1">
      <c r="A35" s="124">
        <f>COUNTIF(R$2:R35,'RW registers-Client'!K$1)+COUNTIF(R$2:R35,'RW registers-Client'!I$1)+COUNTIF(R$2:R35,'RW registers-Client'!J$1)</f>
        <v>17</v>
      </c>
      <c r="B35" s="152" t="s">
        <v>587</v>
      </c>
      <c r="C35" s="123" t="s">
        <v>113</v>
      </c>
      <c r="D35" s="123" t="s">
        <v>113</v>
      </c>
      <c r="E35" s="123" t="s">
        <v>2545</v>
      </c>
      <c r="F35" s="123" t="s">
        <v>113</v>
      </c>
      <c r="G35" s="123" t="s">
        <v>113</v>
      </c>
      <c r="H35" s="123" t="s">
        <v>113</v>
      </c>
      <c r="I35" s="150" t="s">
        <v>113</v>
      </c>
      <c r="J35" s="150" t="s">
        <v>113</v>
      </c>
      <c r="K35" s="132" t="s">
        <v>113</v>
      </c>
      <c r="L35" s="123" t="s">
        <v>113</v>
      </c>
      <c r="M35" s="126"/>
      <c r="N35" s="126"/>
      <c r="O35" s="124"/>
      <c r="P35" s="124"/>
      <c r="Q35" s="124"/>
      <c r="R35" s="127" t="str">
        <f t="shared" si="0"/>
        <v/>
      </c>
    </row>
    <row r="36" spans="1:18" ht="65.099999999999994" customHeight="1">
      <c r="A36" s="124">
        <f>COUNTIF(R$2:R36,'RW registers-Client'!K$1)+COUNTIF(R$2:R36,'RW registers-Client'!I$1)+COUNTIF(R$2:R36,'RW registers-Client'!J$1)</f>
        <v>18</v>
      </c>
      <c r="B36" s="152">
        <v>53650</v>
      </c>
      <c r="C36" s="123" t="s">
        <v>19</v>
      </c>
      <c r="D36" s="123" t="s">
        <v>482</v>
      </c>
      <c r="E36" s="123" t="s">
        <v>1202</v>
      </c>
      <c r="F36" s="123" t="s">
        <v>956</v>
      </c>
      <c r="G36" s="123" t="s">
        <v>545</v>
      </c>
      <c r="H36" s="132" t="s">
        <v>534</v>
      </c>
      <c r="I36" s="150" t="s">
        <v>113</v>
      </c>
      <c r="J36" s="150" t="s">
        <v>113</v>
      </c>
      <c r="K36" s="132" t="s">
        <v>113</v>
      </c>
      <c r="L36" s="123" t="s">
        <v>606</v>
      </c>
      <c r="M36" s="126" t="s">
        <v>453</v>
      </c>
      <c r="N36" s="126" t="s">
        <v>455</v>
      </c>
      <c r="O36" s="124" t="s">
        <v>456</v>
      </c>
      <c r="P36" s="124"/>
      <c r="Q36" s="124"/>
      <c r="R36" s="127" t="str">
        <f t="shared" si="0"/>
        <v>PWS1PWS2PWG2</v>
      </c>
    </row>
    <row r="37" spans="1:18" ht="65.099999999999994" customHeight="1">
      <c r="A37" s="124">
        <f>COUNTIF(R$2:R37,'RW registers-Client'!K$1)+COUNTIF(R$2:R37,'RW registers-Client'!I$1)+COUNTIF(R$2:R37,'RW registers-Client'!J$1)</f>
        <v>19</v>
      </c>
      <c r="B37" s="152">
        <v>53651</v>
      </c>
      <c r="C37" s="123" t="s">
        <v>19</v>
      </c>
      <c r="D37" s="123" t="s">
        <v>482</v>
      </c>
      <c r="E37" s="123" t="s">
        <v>1203</v>
      </c>
      <c r="F37" s="123" t="s">
        <v>957</v>
      </c>
      <c r="G37" s="123" t="s">
        <v>545</v>
      </c>
      <c r="H37" s="132" t="s">
        <v>607</v>
      </c>
      <c r="I37" s="150" t="s">
        <v>113</v>
      </c>
      <c r="J37" s="150">
        <v>0.1</v>
      </c>
      <c r="K37" s="132" t="s">
        <v>506</v>
      </c>
      <c r="L37" s="123" t="s">
        <v>606</v>
      </c>
      <c r="M37" s="126" t="s">
        <v>453</v>
      </c>
      <c r="N37" s="126" t="s">
        <v>455</v>
      </c>
      <c r="O37" s="124" t="s">
        <v>456</v>
      </c>
      <c r="P37" s="124"/>
      <c r="Q37" s="124"/>
      <c r="R37" s="127" t="str">
        <f t="shared" si="0"/>
        <v>PWS1PWS2PWG2</v>
      </c>
    </row>
    <row r="38" spans="1:18" ht="65.099999999999994" customHeight="1">
      <c r="A38" s="124">
        <f>COUNTIF(R$2:R38,'RW registers-Client'!K$1)+COUNTIF(R$2:R38,'RW registers-Client'!I$1)+COUNTIF(R$2:R38,'RW registers-Client'!J$1)</f>
        <v>20</v>
      </c>
      <c r="B38" s="152">
        <v>53652</v>
      </c>
      <c r="C38" s="123" t="s">
        <v>19</v>
      </c>
      <c r="D38" s="123" t="s">
        <v>482</v>
      </c>
      <c r="E38" s="123" t="s">
        <v>1204</v>
      </c>
      <c r="F38" s="123" t="s">
        <v>958</v>
      </c>
      <c r="G38" s="123" t="s">
        <v>545</v>
      </c>
      <c r="H38" s="132" t="s">
        <v>608</v>
      </c>
      <c r="I38" s="150" t="s">
        <v>113</v>
      </c>
      <c r="J38" s="150">
        <v>0.1</v>
      </c>
      <c r="K38" s="132" t="s">
        <v>573</v>
      </c>
      <c r="L38" s="123" t="s">
        <v>606</v>
      </c>
      <c r="M38" s="126" t="s">
        <v>453</v>
      </c>
      <c r="N38" s="126" t="s">
        <v>455</v>
      </c>
      <c r="O38" s="124" t="s">
        <v>456</v>
      </c>
      <c r="P38" s="124"/>
      <c r="Q38" s="124"/>
      <c r="R38" s="127" t="str">
        <f t="shared" si="0"/>
        <v>PWS1PWS2PWG2</v>
      </c>
    </row>
    <row r="39" spans="1:18" ht="65.099999999999994" customHeight="1">
      <c r="A39" s="124">
        <f>COUNTIF(R$2:R39,'RW registers-Client'!K$1)+COUNTIF(R$2:R39,'RW registers-Client'!I$1)+COUNTIF(R$2:R39,'RW registers-Client'!J$1)</f>
        <v>21</v>
      </c>
      <c r="B39" s="152">
        <v>53653</v>
      </c>
      <c r="C39" s="123" t="s">
        <v>19</v>
      </c>
      <c r="D39" s="123" t="s">
        <v>482</v>
      </c>
      <c r="E39" s="123" t="s">
        <v>1205</v>
      </c>
      <c r="F39" s="123" t="s">
        <v>959</v>
      </c>
      <c r="G39" s="123" t="s">
        <v>545</v>
      </c>
      <c r="H39" s="132" t="s">
        <v>2452</v>
      </c>
      <c r="I39" s="150" t="s">
        <v>113</v>
      </c>
      <c r="J39" s="150">
        <v>0.1</v>
      </c>
      <c r="K39" s="132" t="s">
        <v>474</v>
      </c>
      <c r="L39" s="123"/>
      <c r="M39" s="126" t="s">
        <v>453</v>
      </c>
      <c r="N39" s="126" t="s">
        <v>455</v>
      </c>
      <c r="O39" s="124" t="s">
        <v>456</v>
      </c>
      <c r="P39" s="124"/>
      <c r="Q39" s="124"/>
      <c r="R39" s="127" t="str">
        <f t="shared" si="0"/>
        <v>PWS1PWS2PWG2</v>
      </c>
    </row>
    <row r="40" spans="1:18" ht="65.099999999999994" customHeight="1">
      <c r="A40" s="124">
        <f>COUNTIF(R$2:R40,'RW registers-Client'!K$1)+COUNTIF(R$2:R40,'RW registers-Client'!I$1)+COUNTIF(R$2:R40,'RW registers-Client'!J$1)</f>
        <v>21</v>
      </c>
      <c r="B40" s="152">
        <v>53653</v>
      </c>
      <c r="C40" s="123" t="s">
        <v>19</v>
      </c>
      <c r="D40" s="123" t="s">
        <v>482</v>
      </c>
      <c r="E40" s="123" t="s">
        <v>1206</v>
      </c>
      <c r="F40" s="123" t="s">
        <v>960</v>
      </c>
      <c r="G40" s="123" t="s">
        <v>545</v>
      </c>
      <c r="H40" s="132" t="s">
        <v>600</v>
      </c>
      <c r="I40" s="150" t="s">
        <v>113</v>
      </c>
      <c r="J40" s="150">
        <v>0.1</v>
      </c>
      <c r="K40" s="132" t="s">
        <v>474</v>
      </c>
      <c r="L40" s="151" t="s">
        <v>601</v>
      </c>
      <c r="M40" s="126"/>
      <c r="N40" s="126"/>
      <c r="O40" s="124"/>
      <c r="P40" s="124"/>
      <c r="Q40" s="124"/>
      <c r="R40" s="127"/>
    </row>
    <row r="41" spans="1:18" s="104" customFormat="1" ht="65.099999999999994" customHeight="1">
      <c r="A41" s="124">
        <f>COUNTIF(R$2:R41,'RW registers-Client'!K$1)+COUNTIF(R$2:R41,'RW registers-Client'!I$1)+COUNTIF(R$2:R41,'RW registers-Client'!J$1)</f>
        <v>21</v>
      </c>
      <c r="B41" s="152">
        <v>53654</v>
      </c>
      <c r="C41" s="123" t="s">
        <v>19</v>
      </c>
      <c r="D41" s="123" t="s">
        <v>482</v>
      </c>
      <c r="E41" s="123" t="s">
        <v>1207</v>
      </c>
      <c r="F41" s="123" t="s">
        <v>961</v>
      </c>
      <c r="G41" s="123" t="s">
        <v>545</v>
      </c>
      <c r="H41" s="132" t="s">
        <v>255</v>
      </c>
      <c r="I41" s="150" t="s">
        <v>113</v>
      </c>
      <c r="J41" s="150">
        <v>0.1</v>
      </c>
      <c r="K41" s="132" t="s">
        <v>474</v>
      </c>
      <c r="L41" s="151" t="s">
        <v>423</v>
      </c>
      <c r="M41" s="126"/>
      <c r="N41" s="126"/>
      <c r="O41" s="124"/>
      <c r="P41" s="124"/>
      <c r="Q41" s="124"/>
      <c r="R41" s="127"/>
    </row>
    <row r="42" spans="1:18" s="104" customFormat="1" ht="65.099999999999994" customHeight="1">
      <c r="A42" s="124">
        <f>COUNTIF(R$2:R42,'RW registers-Client'!K$1)+COUNTIF(R$2:R42,'RW registers-Client'!I$1)+COUNTIF(R$2:R42,'RW registers-Client'!J$1)</f>
        <v>22</v>
      </c>
      <c r="B42" s="152">
        <v>53655</v>
      </c>
      <c r="C42" s="123" t="s">
        <v>19</v>
      </c>
      <c r="D42" s="123" t="s">
        <v>482</v>
      </c>
      <c r="E42" s="123" t="s">
        <v>1208</v>
      </c>
      <c r="F42" s="123" t="s">
        <v>962</v>
      </c>
      <c r="G42" s="123" t="s">
        <v>545</v>
      </c>
      <c r="H42" s="132" t="s">
        <v>105</v>
      </c>
      <c r="I42" s="150" t="s">
        <v>113</v>
      </c>
      <c r="J42" s="150">
        <v>0.1</v>
      </c>
      <c r="K42" s="132" t="s">
        <v>474</v>
      </c>
      <c r="L42" s="123"/>
      <c r="M42" s="126" t="s">
        <v>453</v>
      </c>
      <c r="N42" s="126" t="s">
        <v>455</v>
      </c>
      <c r="O42" s="124" t="s">
        <v>456</v>
      </c>
      <c r="P42" s="124"/>
      <c r="Q42" s="124"/>
      <c r="R42" s="127" t="str">
        <f t="shared" si="0"/>
        <v>PWS1PWS2PWG2</v>
      </c>
    </row>
    <row r="43" spans="1:18" s="104" customFormat="1" ht="65.099999999999994" customHeight="1">
      <c r="A43" s="124">
        <f>COUNTIF(R$2:R43,'RW registers-Client'!K$1)+COUNTIF(R$2:R43,'RW registers-Client'!I$1)+COUNTIF(R$2:R43,'RW registers-Client'!J$1)</f>
        <v>22</v>
      </c>
      <c r="B43" s="152">
        <v>53655</v>
      </c>
      <c r="C43" s="123" t="s">
        <v>19</v>
      </c>
      <c r="D43" s="123" t="s">
        <v>482</v>
      </c>
      <c r="E43" s="123" t="s">
        <v>1209</v>
      </c>
      <c r="F43" s="123" t="s">
        <v>963</v>
      </c>
      <c r="G43" s="123" t="s">
        <v>545</v>
      </c>
      <c r="H43" s="132" t="s">
        <v>105</v>
      </c>
      <c r="I43" s="150" t="s">
        <v>113</v>
      </c>
      <c r="J43" s="150">
        <v>0.1</v>
      </c>
      <c r="K43" s="132" t="s">
        <v>474</v>
      </c>
      <c r="L43" s="151" t="s">
        <v>423</v>
      </c>
      <c r="M43" s="126"/>
      <c r="N43" s="126"/>
      <c r="O43" s="124"/>
      <c r="P43" s="124"/>
      <c r="Q43" s="124"/>
      <c r="R43" s="127"/>
    </row>
    <row r="44" spans="1:18" s="104" customFormat="1" ht="65.099999999999994" customHeight="1">
      <c r="A44" s="124">
        <f>COUNTIF(R$2:R44,'RW registers-Client'!K$1)+COUNTIF(R$2:R44,'RW registers-Client'!I$1)+COUNTIF(R$2:R44,'RW registers-Client'!J$1)</f>
        <v>23</v>
      </c>
      <c r="B44" s="152">
        <v>53656</v>
      </c>
      <c r="C44" s="123" t="s">
        <v>19</v>
      </c>
      <c r="D44" s="123" t="s">
        <v>482</v>
      </c>
      <c r="E44" s="123" t="s">
        <v>1210</v>
      </c>
      <c r="F44" s="123" t="s">
        <v>964</v>
      </c>
      <c r="G44" s="123" t="s">
        <v>545</v>
      </c>
      <c r="H44" s="132" t="s">
        <v>105</v>
      </c>
      <c r="I44" s="150" t="s">
        <v>113</v>
      </c>
      <c r="J44" s="150">
        <v>0.1</v>
      </c>
      <c r="K44" s="132" t="s">
        <v>474</v>
      </c>
      <c r="L44" s="123"/>
      <c r="M44" s="126" t="s">
        <v>453</v>
      </c>
      <c r="N44" s="126" t="s">
        <v>455</v>
      </c>
      <c r="O44" s="124" t="s">
        <v>456</v>
      </c>
      <c r="P44" s="124"/>
      <c r="Q44" s="124"/>
      <c r="R44" s="127" t="str">
        <f t="shared" si="0"/>
        <v>PWS1PWS2PWG2</v>
      </c>
    </row>
    <row r="45" spans="1:18" s="104" customFormat="1" ht="65.099999999999994" customHeight="1">
      <c r="A45" s="124">
        <f>COUNTIF(R$2:R45,'RW registers-Client'!K$1)+COUNTIF(R$2:R45,'RW registers-Client'!I$1)+COUNTIF(R$2:R45,'RW registers-Client'!J$1)</f>
        <v>24</v>
      </c>
      <c r="B45" s="152">
        <v>53657</v>
      </c>
      <c r="C45" s="123" t="s">
        <v>19</v>
      </c>
      <c r="D45" s="123" t="s">
        <v>482</v>
      </c>
      <c r="E45" s="123" t="s">
        <v>1306</v>
      </c>
      <c r="F45" s="123" t="s">
        <v>965</v>
      </c>
      <c r="G45" s="123" t="s">
        <v>545</v>
      </c>
      <c r="H45" s="132" t="s">
        <v>105</v>
      </c>
      <c r="I45" s="150" t="s">
        <v>113</v>
      </c>
      <c r="J45" s="150">
        <v>0.1</v>
      </c>
      <c r="K45" s="132" t="s">
        <v>474</v>
      </c>
      <c r="L45" s="123"/>
      <c r="M45" s="126" t="s">
        <v>453</v>
      </c>
      <c r="N45" s="126" t="s">
        <v>455</v>
      </c>
      <c r="O45" s="124" t="s">
        <v>456</v>
      </c>
      <c r="P45" s="124"/>
      <c r="Q45" s="124"/>
      <c r="R45" s="127" t="str">
        <f t="shared" si="0"/>
        <v>PWS1PWS2PWG2</v>
      </c>
    </row>
    <row r="46" spans="1:18" s="104" customFormat="1" ht="65.099999999999994" customHeight="1">
      <c r="A46" s="124">
        <f>COUNTIF(R$2:R46,'RW registers-Client'!K$1)+COUNTIF(R$2:R46,'RW registers-Client'!I$1)+COUNTIF(R$2:R46,'RW registers-Client'!J$1)</f>
        <v>25</v>
      </c>
      <c r="B46" s="152">
        <v>53658</v>
      </c>
      <c r="C46" s="123" t="s">
        <v>19</v>
      </c>
      <c r="D46" s="123" t="s">
        <v>482</v>
      </c>
      <c r="E46" s="123" t="s">
        <v>1211</v>
      </c>
      <c r="F46" s="123" t="s">
        <v>966</v>
      </c>
      <c r="G46" s="123" t="s">
        <v>545</v>
      </c>
      <c r="H46" s="132" t="s">
        <v>93</v>
      </c>
      <c r="I46" s="150" t="s">
        <v>113</v>
      </c>
      <c r="J46" s="150">
        <v>1</v>
      </c>
      <c r="K46" s="132" t="s">
        <v>507</v>
      </c>
      <c r="L46" s="123"/>
      <c r="M46" s="126" t="s">
        <v>453</v>
      </c>
      <c r="N46" s="126" t="s">
        <v>455</v>
      </c>
      <c r="O46" s="124" t="s">
        <v>456</v>
      </c>
      <c r="P46" s="124"/>
      <c r="Q46" s="124"/>
      <c r="R46" s="127" t="str">
        <f t="shared" si="0"/>
        <v>PWS1PWS2PWG2</v>
      </c>
    </row>
    <row r="47" spans="1:18" s="104" customFormat="1" ht="65.099999999999994" customHeight="1">
      <c r="A47" s="124">
        <f>COUNTIF(R$2:R47,'RW registers-Client'!K$1)+COUNTIF(R$2:R47,'RW registers-Client'!I$1)+COUNTIF(R$2:R47,'RW registers-Client'!J$1)</f>
        <v>26</v>
      </c>
      <c r="B47" s="152">
        <v>53659</v>
      </c>
      <c r="C47" s="123" t="s">
        <v>19</v>
      </c>
      <c r="D47" s="123" t="s">
        <v>482</v>
      </c>
      <c r="E47" s="123" t="s">
        <v>1212</v>
      </c>
      <c r="F47" s="123" t="s">
        <v>967</v>
      </c>
      <c r="G47" s="123" t="s">
        <v>545</v>
      </c>
      <c r="H47" s="132" t="s">
        <v>2453</v>
      </c>
      <c r="I47" s="150" t="s">
        <v>113</v>
      </c>
      <c r="J47" s="150">
        <v>0.1</v>
      </c>
      <c r="K47" s="132" t="s">
        <v>474</v>
      </c>
      <c r="L47" s="123"/>
      <c r="M47" s="126" t="s">
        <v>453</v>
      </c>
      <c r="N47" s="126" t="s">
        <v>455</v>
      </c>
      <c r="O47" s="124" t="s">
        <v>456</v>
      </c>
      <c r="P47" s="124"/>
      <c r="Q47" s="124"/>
      <c r="R47" s="127" t="str">
        <f t="shared" si="0"/>
        <v>PWS1PWS2PWG2</v>
      </c>
    </row>
    <row r="48" spans="1:18" s="104" customFormat="1" ht="65.099999999999994" customHeight="1">
      <c r="A48" s="124">
        <f>COUNTIF(R$2:R48,'RW registers-Client'!K$1)+COUNTIF(R$2:R48,'RW registers-Client'!I$1)+COUNTIF(R$2:R48,'RW registers-Client'!J$1)</f>
        <v>26</v>
      </c>
      <c r="B48" s="152">
        <v>53659</v>
      </c>
      <c r="C48" s="123" t="s">
        <v>19</v>
      </c>
      <c r="D48" s="123" t="s">
        <v>482</v>
      </c>
      <c r="E48" s="123" t="s">
        <v>1213</v>
      </c>
      <c r="F48" s="123" t="s">
        <v>968</v>
      </c>
      <c r="G48" s="123" t="s">
        <v>545</v>
      </c>
      <c r="H48" s="132" t="s">
        <v>600</v>
      </c>
      <c r="I48" s="150" t="s">
        <v>113</v>
      </c>
      <c r="J48" s="150">
        <v>0.1</v>
      </c>
      <c r="K48" s="132" t="s">
        <v>474</v>
      </c>
      <c r="L48" s="151" t="s">
        <v>423</v>
      </c>
      <c r="M48" s="126"/>
      <c r="N48" s="126"/>
      <c r="O48" s="124"/>
      <c r="P48" s="124"/>
      <c r="Q48" s="124"/>
      <c r="R48" s="127"/>
    </row>
    <row r="49" spans="1:18" s="104" customFormat="1" ht="65.099999999999994" customHeight="1">
      <c r="A49" s="124">
        <f>COUNTIF(R$2:R49,'RW registers-Client'!K$1)+COUNTIF(R$2:R49,'RW registers-Client'!I$1)+COUNTIF(R$2:R49,'RW registers-Client'!J$1)</f>
        <v>26</v>
      </c>
      <c r="B49" s="152">
        <v>53659</v>
      </c>
      <c r="C49" s="123" t="s">
        <v>19</v>
      </c>
      <c r="D49" s="123" t="s">
        <v>482</v>
      </c>
      <c r="E49" s="123" t="s">
        <v>1214</v>
      </c>
      <c r="F49" s="123" t="s">
        <v>969</v>
      </c>
      <c r="G49" s="123" t="s">
        <v>545</v>
      </c>
      <c r="H49" s="132" t="s">
        <v>600</v>
      </c>
      <c r="I49" s="150" t="s">
        <v>113</v>
      </c>
      <c r="J49" s="150">
        <v>0.1</v>
      </c>
      <c r="K49" s="132" t="s">
        <v>474</v>
      </c>
      <c r="L49" s="151" t="s">
        <v>602</v>
      </c>
      <c r="M49" s="126"/>
      <c r="N49" s="126"/>
      <c r="O49" s="124"/>
      <c r="P49" s="124"/>
      <c r="Q49" s="124"/>
      <c r="R49" s="127"/>
    </row>
    <row r="50" spans="1:18" s="104" customFormat="1" ht="65.099999999999994" customHeight="1">
      <c r="A50" s="124">
        <f>COUNTIF(R$2:R50,'RW registers-Client'!K$1)+COUNTIF(R$2:R50,'RW registers-Client'!I$1)+COUNTIF(R$2:R50,'RW registers-Client'!J$1)</f>
        <v>27</v>
      </c>
      <c r="B50" s="152">
        <v>53660</v>
      </c>
      <c r="C50" s="123" t="s">
        <v>19</v>
      </c>
      <c r="D50" s="123" t="s">
        <v>482</v>
      </c>
      <c r="E50" s="123" t="s">
        <v>1215</v>
      </c>
      <c r="F50" s="123" t="s">
        <v>970</v>
      </c>
      <c r="G50" s="123" t="s">
        <v>545</v>
      </c>
      <c r="H50" s="132" t="s">
        <v>2452</v>
      </c>
      <c r="I50" s="150" t="s">
        <v>113</v>
      </c>
      <c r="J50" s="150">
        <v>0.1</v>
      </c>
      <c r="K50" s="132" t="s">
        <v>474</v>
      </c>
      <c r="L50" s="123"/>
      <c r="M50" s="126" t="s">
        <v>453</v>
      </c>
      <c r="N50" s="126" t="s">
        <v>455</v>
      </c>
      <c r="O50" s="124" t="s">
        <v>456</v>
      </c>
      <c r="P50" s="124"/>
      <c r="Q50" s="124"/>
      <c r="R50" s="127" t="str">
        <f t="shared" si="0"/>
        <v>PWS1PWS2PWG2</v>
      </c>
    </row>
    <row r="51" spans="1:18" s="104" customFormat="1" ht="65.099999999999994" customHeight="1">
      <c r="A51" s="124">
        <f>COUNTIF(R$2:R51,'RW registers-Client'!K$1)+COUNTIF(R$2:R51,'RW registers-Client'!I$1)+COUNTIF(R$2:R51,'RW registers-Client'!J$1)</f>
        <v>27</v>
      </c>
      <c r="B51" s="152">
        <v>53660</v>
      </c>
      <c r="C51" s="123" t="s">
        <v>19</v>
      </c>
      <c r="D51" s="123" t="s">
        <v>482</v>
      </c>
      <c r="E51" s="123" t="s">
        <v>1216</v>
      </c>
      <c r="F51" s="123" t="s">
        <v>971</v>
      </c>
      <c r="G51" s="123" t="s">
        <v>545</v>
      </c>
      <c r="H51" s="132" t="s">
        <v>600</v>
      </c>
      <c r="I51" s="150" t="s">
        <v>113</v>
      </c>
      <c r="J51" s="150">
        <v>0.1</v>
      </c>
      <c r="K51" s="132" t="s">
        <v>474</v>
      </c>
      <c r="L51" s="151" t="s">
        <v>423</v>
      </c>
      <c r="M51" s="126"/>
      <c r="N51" s="126"/>
      <c r="O51" s="124"/>
      <c r="P51" s="124"/>
      <c r="Q51" s="124"/>
      <c r="R51" s="127"/>
    </row>
    <row r="52" spans="1:18" s="104" customFormat="1" ht="65.099999999999994" customHeight="1">
      <c r="A52" s="124">
        <f>COUNTIF(R$2:R52,'RW registers-Client'!K$1)+COUNTIF(R$2:R52,'RW registers-Client'!I$1)+COUNTIF(R$2:R52,'RW registers-Client'!J$1)</f>
        <v>27</v>
      </c>
      <c r="B52" s="152">
        <v>53660</v>
      </c>
      <c r="C52" s="123" t="s">
        <v>19</v>
      </c>
      <c r="D52" s="123" t="s">
        <v>482</v>
      </c>
      <c r="E52" s="123" t="s">
        <v>1217</v>
      </c>
      <c r="F52" s="123" t="s">
        <v>972</v>
      </c>
      <c r="G52" s="123" t="s">
        <v>545</v>
      </c>
      <c r="H52" s="132" t="s">
        <v>600</v>
      </c>
      <c r="I52" s="150" t="s">
        <v>113</v>
      </c>
      <c r="J52" s="150">
        <v>0.1</v>
      </c>
      <c r="K52" s="132" t="s">
        <v>474</v>
      </c>
      <c r="L52" s="151" t="s">
        <v>602</v>
      </c>
      <c r="M52" s="126"/>
      <c r="N52" s="126"/>
      <c r="O52" s="124"/>
      <c r="P52" s="124"/>
      <c r="Q52" s="124"/>
      <c r="R52" s="127"/>
    </row>
    <row r="53" spans="1:18" ht="65.099999999999994" customHeight="1">
      <c r="A53" s="124">
        <f>COUNTIF(R$2:R53,'RW registers-Client'!K$1)+COUNTIF(R$2:R53,'RW registers-Client'!I$1)+COUNTIF(R$2:R53,'RW registers-Client'!J$1)</f>
        <v>28</v>
      </c>
      <c r="B53" s="152">
        <v>53661</v>
      </c>
      <c r="C53" s="123" t="s">
        <v>19</v>
      </c>
      <c r="D53" s="123" t="s">
        <v>482</v>
      </c>
      <c r="E53" s="123" t="s">
        <v>1362</v>
      </c>
      <c r="F53" s="123" t="s">
        <v>973</v>
      </c>
      <c r="G53" s="123" t="s">
        <v>545</v>
      </c>
      <c r="H53" s="132" t="s">
        <v>94</v>
      </c>
      <c r="I53" s="150" t="s">
        <v>113</v>
      </c>
      <c r="J53" s="150">
        <v>0.1</v>
      </c>
      <c r="K53" s="132" t="s">
        <v>506</v>
      </c>
      <c r="L53" s="123"/>
      <c r="M53" s="126" t="s">
        <v>453</v>
      </c>
      <c r="N53" s="126" t="s">
        <v>455</v>
      </c>
      <c r="O53" s="124" t="s">
        <v>456</v>
      </c>
      <c r="P53" s="124"/>
      <c r="Q53" s="124"/>
      <c r="R53" s="127" t="str">
        <f t="shared" si="0"/>
        <v>PWS1PWS2PWG2</v>
      </c>
    </row>
    <row r="54" spans="1:18" ht="65.099999999999994" customHeight="1">
      <c r="A54" s="124">
        <f>COUNTIF(R$2:R54,'RW registers-Client'!K$1)+COUNTIF(R$2:R54,'RW registers-Client'!I$1)+COUNTIF(R$2:R54,'RW registers-Client'!J$1)</f>
        <v>29</v>
      </c>
      <c r="B54" s="152">
        <v>53662</v>
      </c>
      <c r="C54" s="123" t="s">
        <v>19</v>
      </c>
      <c r="D54" s="123" t="s">
        <v>482</v>
      </c>
      <c r="E54" s="123" t="s">
        <v>1218</v>
      </c>
      <c r="F54" s="123" t="s">
        <v>974</v>
      </c>
      <c r="G54" s="123" t="s">
        <v>545</v>
      </c>
      <c r="H54" s="132" t="s">
        <v>256</v>
      </c>
      <c r="I54" s="150" t="s">
        <v>113</v>
      </c>
      <c r="J54" s="150">
        <v>0.1</v>
      </c>
      <c r="K54" s="132" t="s">
        <v>506</v>
      </c>
      <c r="L54" s="123"/>
      <c r="M54" s="126" t="s">
        <v>453</v>
      </c>
      <c r="N54" s="126" t="s">
        <v>455</v>
      </c>
      <c r="O54" s="124" t="s">
        <v>456</v>
      </c>
      <c r="P54" s="124"/>
      <c r="Q54" s="124"/>
      <c r="R54" s="127" t="str">
        <f t="shared" si="0"/>
        <v>PWS1PWS2PWG2</v>
      </c>
    </row>
    <row r="55" spans="1:18" ht="65.099999999999994" customHeight="1">
      <c r="A55" s="124">
        <f>COUNTIF(R$2:R55,'RW registers-Client'!K$1)+COUNTIF(R$2:R55,'RW registers-Client'!I$1)+COUNTIF(R$2:R55,'RW registers-Client'!J$1)</f>
        <v>30</v>
      </c>
      <c r="B55" s="152">
        <v>53663</v>
      </c>
      <c r="C55" s="123" t="s">
        <v>19</v>
      </c>
      <c r="D55" s="123" t="s">
        <v>482</v>
      </c>
      <c r="E55" s="123" t="s">
        <v>1219</v>
      </c>
      <c r="F55" s="123" t="s">
        <v>975</v>
      </c>
      <c r="G55" s="123" t="s">
        <v>545</v>
      </c>
      <c r="H55" s="132" t="s">
        <v>319</v>
      </c>
      <c r="I55" s="150" t="s">
        <v>113</v>
      </c>
      <c r="J55" s="150">
        <v>0.1</v>
      </c>
      <c r="K55" s="132" t="s">
        <v>506</v>
      </c>
      <c r="L55" s="123"/>
      <c r="M55" s="126" t="s">
        <v>453</v>
      </c>
      <c r="N55" s="126" t="s">
        <v>455</v>
      </c>
      <c r="O55" s="124" t="s">
        <v>456</v>
      </c>
      <c r="P55" s="124"/>
      <c r="Q55" s="124"/>
      <c r="R55" s="127" t="str">
        <f t="shared" si="0"/>
        <v>PWS1PWS2PWG2</v>
      </c>
    </row>
    <row r="56" spans="1:18" ht="65.099999999999994" customHeight="1">
      <c r="A56" s="124">
        <f>COUNTIF(R$2:R56,'RW registers-Client'!K$1)+COUNTIF(R$2:R56,'RW registers-Client'!I$1)+COUNTIF(R$2:R56,'RW registers-Client'!J$1)</f>
        <v>30</v>
      </c>
      <c r="B56" s="152">
        <v>53663</v>
      </c>
      <c r="C56" s="123" t="s">
        <v>19</v>
      </c>
      <c r="D56" s="123" t="s">
        <v>482</v>
      </c>
      <c r="E56" s="123" t="s">
        <v>1219</v>
      </c>
      <c r="F56" s="123" t="s">
        <v>975</v>
      </c>
      <c r="G56" s="123" t="s">
        <v>545</v>
      </c>
      <c r="H56" s="132" t="s">
        <v>319</v>
      </c>
      <c r="I56" s="150" t="s">
        <v>113</v>
      </c>
      <c r="J56" s="150">
        <v>0.1</v>
      </c>
      <c r="K56" s="132" t="s">
        <v>506</v>
      </c>
      <c r="L56" s="151" t="s">
        <v>602</v>
      </c>
      <c r="M56" s="126"/>
      <c r="N56" s="126"/>
      <c r="O56" s="124"/>
      <c r="P56" s="124"/>
      <c r="Q56" s="124"/>
      <c r="R56" s="127"/>
    </row>
    <row r="57" spans="1:18" ht="65.099999999999994" customHeight="1">
      <c r="A57" s="124">
        <f>COUNTIF(R$2:R57,'RW registers-Client'!K$1)+COUNTIF(R$2:R57,'RW registers-Client'!I$1)+COUNTIF(R$2:R57,'RW registers-Client'!J$1)</f>
        <v>31</v>
      </c>
      <c r="B57" s="152">
        <v>53664</v>
      </c>
      <c r="C57" s="123" t="s">
        <v>19</v>
      </c>
      <c r="D57" s="123" t="s">
        <v>482</v>
      </c>
      <c r="E57" s="123" t="s">
        <v>1220</v>
      </c>
      <c r="F57" s="123" t="s">
        <v>976</v>
      </c>
      <c r="G57" s="123" t="s">
        <v>545</v>
      </c>
      <c r="H57" s="132" t="s">
        <v>106</v>
      </c>
      <c r="I57" s="150" t="s">
        <v>113</v>
      </c>
      <c r="J57" s="150">
        <v>0.1</v>
      </c>
      <c r="K57" s="132" t="s">
        <v>506</v>
      </c>
      <c r="L57" s="123"/>
      <c r="M57" s="126" t="s">
        <v>453</v>
      </c>
      <c r="N57" s="126" t="s">
        <v>455</v>
      </c>
      <c r="O57" s="124" t="s">
        <v>456</v>
      </c>
      <c r="P57" s="124"/>
      <c r="Q57" s="124"/>
      <c r="R57" s="127" t="str">
        <f t="shared" si="0"/>
        <v>PWS1PWS2PWG2</v>
      </c>
    </row>
    <row r="58" spans="1:18" ht="65.099999999999994" customHeight="1">
      <c r="A58" s="124">
        <f>COUNTIF(R$2:R58,'RW registers-Client'!K$1)+COUNTIF(R$2:R58,'RW registers-Client'!I$1)+COUNTIF(R$2:R58,'RW registers-Client'!J$1)</f>
        <v>31</v>
      </c>
      <c r="B58" s="152">
        <v>53664</v>
      </c>
      <c r="C58" s="123" t="s">
        <v>19</v>
      </c>
      <c r="D58" s="123" t="s">
        <v>482</v>
      </c>
      <c r="E58" s="123" t="s">
        <v>1221</v>
      </c>
      <c r="F58" s="123" t="s">
        <v>977</v>
      </c>
      <c r="G58" s="123" t="s">
        <v>545</v>
      </c>
      <c r="H58" s="132" t="s">
        <v>106</v>
      </c>
      <c r="I58" s="150" t="s">
        <v>113</v>
      </c>
      <c r="J58" s="150">
        <v>0.1</v>
      </c>
      <c r="K58" s="132" t="s">
        <v>506</v>
      </c>
      <c r="L58" s="151" t="s">
        <v>423</v>
      </c>
      <c r="M58" s="126"/>
      <c r="N58" s="126"/>
      <c r="O58" s="124"/>
      <c r="P58" s="124"/>
      <c r="Q58" s="124"/>
      <c r="R58" s="127"/>
    </row>
    <row r="59" spans="1:18" ht="65.099999999999994" customHeight="1">
      <c r="A59" s="124">
        <f>COUNTIF(R$2:R59,'RW registers-Client'!K$1)+COUNTIF(R$2:R59,'RW registers-Client'!I$1)+COUNTIF(R$2:R59,'RW registers-Client'!J$1)</f>
        <v>31</v>
      </c>
      <c r="B59" s="152">
        <v>53664</v>
      </c>
      <c r="C59" s="123" t="s">
        <v>19</v>
      </c>
      <c r="D59" s="123" t="s">
        <v>482</v>
      </c>
      <c r="E59" s="123" t="s">
        <v>1220</v>
      </c>
      <c r="F59" s="123" t="s">
        <v>976</v>
      </c>
      <c r="G59" s="123" t="s">
        <v>545</v>
      </c>
      <c r="H59" s="132" t="s">
        <v>106</v>
      </c>
      <c r="I59" s="150" t="s">
        <v>113</v>
      </c>
      <c r="J59" s="150">
        <v>0.1</v>
      </c>
      <c r="K59" s="132" t="s">
        <v>506</v>
      </c>
      <c r="L59" s="151" t="s">
        <v>602</v>
      </c>
      <c r="M59" s="126"/>
      <c r="N59" s="126"/>
      <c r="O59" s="124"/>
      <c r="P59" s="124"/>
      <c r="Q59" s="124"/>
      <c r="R59" s="127"/>
    </row>
    <row r="60" spans="1:18" ht="65.099999999999994" customHeight="1">
      <c r="A60" s="124">
        <f>COUNTIF(R$2:R60,'RW registers-Client'!K$1)+COUNTIF(R$2:R60,'RW registers-Client'!I$1)+COUNTIF(R$2:R60,'RW registers-Client'!J$1)</f>
        <v>32</v>
      </c>
      <c r="B60" s="152">
        <v>53665</v>
      </c>
      <c r="C60" s="123" t="s">
        <v>19</v>
      </c>
      <c r="D60" s="123" t="s">
        <v>482</v>
      </c>
      <c r="E60" s="123" t="s">
        <v>1222</v>
      </c>
      <c r="F60" s="123" t="s">
        <v>978</v>
      </c>
      <c r="G60" s="123" t="s">
        <v>545</v>
      </c>
      <c r="H60" s="132" t="s">
        <v>106</v>
      </c>
      <c r="I60" s="150" t="s">
        <v>113</v>
      </c>
      <c r="J60" s="150">
        <v>0.1</v>
      </c>
      <c r="K60" s="132" t="s">
        <v>506</v>
      </c>
      <c r="L60" s="123"/>
      <c r="M60" s="126" t="s">
        <v>453</v>
      </c>
      <c r="N60" s="126" t="s">
        <v>455</v>
      </c>
      <c r="O60" s="124" t="s">
        <v>456</v>
      </c>
      <c r="P60" s="124"/>
      <c r="Q60" s="124"/>
      <c r="R60" s="127" t="str">
        <f t="shared" si="0"/>
        <v>PWS1PWS2PWG2</v>
      </c>
    </row>
    <row r="61" spans="1:18" ht="65.099999999999994" customHeight="1">
      <c r="A61" s="124">
        <f>COUNTIF(R$2:R61,'RW registers-Client'!K$1)+COUNTIF(R$2:R61,'RW registers-Client'!I$1)+COUNTIF(R$2:R61,'RW registers-Client'!J$1)</f>
        <v>32</v>
      </c>
      <c r="B61" s="152" t="s">
        <v>2820</v>
      </c>
      <c r="C61" s="123" t="s">
        <v>113</v>
      </c>
      <c r="D61" s="123" t="s">
        <v>113</v>
      </c>
      <c r="E61" s="123" t="s">
        <v>2545</v>
      </c>
      <c r="F61" s="123" t="s">
        <v>113</v>
      </c>
      <c r="G61" s="123" t="s">
        <v>113</v>
      </c>
      <c r="H61" s="123" t="s">
        <v>113</v>
      </c>
      <c r="I61" s="150" t="s">
        <v>113</v>
      </c>
      <c r="J61" s="150" t="s">
        <v>113</v>
      </c>
      <c r="K61" s="132" t="s">
        <v>113</v>
      </c>
      <c r="L61" s="123" t="s">
        <v>113</v>
      </c>
      <c r="M61" s="128"/>
      <c r="N61" s="128"/>
      <c r="O61" s="128"/>
      <c r="P61" s="128"/>
      <c r="Q61" s="128"/>
      <c r="R61" s="127" t="str">
        <f t="shared" si="0"/>
        <v/>
      </c>
    </row>
    <row r="62" spans="1:18" ht="65.099999999999994" customHeight="1">
      <c r="A62" s="124">
        <f>COUNTIF(R$2:R62,'RW registers-Client'!K$1)+COUNTIF(R$2:R62,'RW registers-Client'!I$1)+COUNTIF(R$2:R62,'RW registers-Client'!J$1)</f>
        <v>33</v>
      </c>
      <c r="B62" s="152">
        <v>53670</v>
      </c>
      <c r="C62" s="123" t="s">
        <v>19</v>
      </c>
      <c r="D62" s="123" t="s">
        <v>482</v>
      </c>
      <c r="E62" s="123" t="s">
        <v>1327</v>
      </c>
      <c r="F62" s="123" t="s">
        <v>790</v>
      </c>
      <c r="G62" s="123" t="s">
        <v>545</v>
      </c>
      <c r="H62" s="132" t="s">
        <v>665</v>
      </c>
      <c r="I62" s="150" t="s">
        <v>113</v>
      </c>
      <c r="J62" s="150">
        <v>0.01</v>
      </c>
      <c r="K62" s="132" t="s">
        <v>113</v>
      </c>
      <c r="L62" s="123" t="s">
        <v>630</v>
      </c>
      <c r="M62" s="126" t="s">
        <v>453</v>
      </c>
      <c r="N62" s="126" t="s">
        <v>455</v>
      </c>
      <c r="O62" s="124" t="s">
        <v>456</v>
      </c>
      <c r="P62" s="124"/>
      <c r="Q62" s="124"/>
      <c r="R62" s="127" t="str">
        <f t="shared" si="0"/>
        <v>PWS1PWS2PWG2</v>
      </c>
    </row>
    <row r="63" spans="1:18" ht="65.099999999999994" customHeight="1">
      <c r="A63" s="124">
        <f>COUNTIF(R$2:R63,'RW registers-Client'!K$1)+COUNTIF(R$2:R63,'RW registers-Client'!I$1)+COUNTIF(R$2:R63,'RW registers-Client'!J$1)</f>
        <v>34</v>
      </c>
      <c r="B63" s="152">
        <v>53671</v>
      </c>
      <c r="C63" s="123" t="s">
        <v>19</v>
      </c>
      <c r="D63" s="123" t="s">
        <v>482</v>
      </c>
      <c r="E63" s="123" t="s">
        <v>1328</v>
      </c>
      <c r="F63" s="123" t="s">
        <v>2821</v>
      </c>
      <c r="G63" s="123" t="s">
        <v>545</v>
      </c>
      <c r="H63" s="132" t="s">
        <v>666</v>
      </c>
      <c r="I63" s="150" t="s">
        <v>113</v>
      </c>
      <c r="J63" s="150">
        <v>0.01</v>
      </c>
      <c r="K63" s="132" t="s">
        <v>102</v>
      </c>
      <c r="L63" s="123" t="s">
        <v>463</v>
      </c>
      <c r="M63" s="126" t="s">
        <v>453</v>
      </c>
      <c r="N63" s="126" t="s">
        <v>455</v>
      </c>
      <c r="O63" s="124" t="s">
        <v>456</v>
      </c>
      <c r="P63" s="124"/>
      <c r="Q63" s="124"/>
      <c r="R63" s="127" t="str">
        <f t="shared" si="0"/>
        <v>PWS1PWS2PWG2</v>
      </c>
    </row>
    <row r="64" spans="1:18" ht="65.099999999999994" customHeight="1">
      <c r="A64" s="124">
        <f>COUNTIF(R$2:R64,'RW registers-Client'!K$1)+COUNTIF(R$2:R64,'RW registers-Client'!I$1)+COUNTIF(R$2:R64,'RW registers-Client'!J$1)</f>
        <v>35</v>
      </c>
      <c r="B64" s="152">
        <v>53672</v>
      </c>
      <c r="C64" s="123" t="s">
        <v>19</v>
      </c>
      <c r="D64" s="123" t="s">
        <v>482</v>
      </c>
      <c r="E64" s="123" t="s">
        <v>1335</v>
      </c>
      <c r="F64" s="123" t="s">
        <v>791</v>
      </c>
      <c r="G64" s="123" t="s">
        <v>545</v>
      </c>
      <c r="H64" s="132" t="s">
        <v>668</v>
      </c>
      <c r="I64" s="150" t="s">
        <v>113</v>
      </c>
      <c r="J64" s="150">
        <v>0.01</v>
      </c>
      <c r="K64" s="132" t="s">
        <v>113</v>
      </c>
      <c r="L64" s="123" t="s">
        <v>630</v>
      </c>
      <c r="M64" s="126" t="s">
        <v>453</v>
      </c>
      <c r="N64" s="126" t="s">
        <v>455</v>
      </c>
      <c r="O64" s="124" t="s">
        <v>456</v>
      </c>
      <c r="P64" s="124"/>
      <c r="Q64" s="124"/>
      <c r="R64" s="127" t="str">
        <f t="shared" si="0"/>
        <v>PWS1PWS2PWG2</v>
      </c>
    </row>
    <row r="65" spans="1:21" ht="65.099999999999994" customHeight="1">
      <c r="A65" s="124">
        <f>COUNTIF(R$2:R65,'RW registers-Client'!K$1)+COUNTIF(R$2:R65,'RW registers-Client'!I$1)+COUNTIF(R$2:R65,'RW registers-Client'!J$1)</f>
        <v>36</v>
      </c>
      <c r="B65" s="152">
        <v>53673</v>
      </c>
      <c r="C65" s="123" t="s">
        <v>19</v>
      </c>
      <c r="D65" s="123" t="s">
        <v>482</v>
      </c>
      <c r="E65" s="123" t="s">
        <v>1336</v>
      </c>
      <c r="F65" s="123" t="s">
        <v>2822</v>
      </c>
      <c r="G65" s="123" t="s">
        <v>545</v>
      </c>
      <c r="H65" s="132" t="s">
        <v>667</v>
      </c>
      <c r="I65" s="150" t="s">
        <v>113</v>
      </c>
      <c r="J65" s="150">
        <v>0.01</v>
      </c>
      <c r="K65" s="132" t="s">
        <v>102</v>
      </c>
      <c r="L65" s="123" t="s">
        <v>463</v>
      </c>
      <c r="M65" s="126" t="s">
        <v>453</v>
      </c>
      <c r="N65" s="126" t="s">
        <v>455</v>
      </c>
      <c r="O65" s="124" t="s">
        <v>456</v>
      </c>
      <c r="P65" s="124"/>
      <c r="Q65" s="124"/>
      <c r="R65" s="127" t="str">
        <f t="shared" si="0"/>
        <v>PWS1PWS2PWG2</v>
      </c>
    </row>
    <row r="66" spans="1:21" ht="65.099999999999994" customHeight="1">
      <c r="A66" s="124">
        <f>COUNTIF(R$2:R66,'RW registers-Client'!K$1)+COUNTIF(R$2:R66,'RW registers-Client'!I$1)+COUNTIF(R$2:R66,'RW registers-Client'!J$1)</f>
        <v>37</v>
      </c>
      <c r="B66" s="152">
        <v>53674</v>
      </c>
      <c r="C66" s="123" t="s">
        <v>19</v>
      </c>
      <c r="D66" s="123" t="s">
        <v>482</v>
      </c>
      <c r="E66" s="123" t="s">
        <v>1329</v>
      </c>
      <c r="F66" s="123" t="s">
        <v>792</v>
      </c>
      <c r="G66" s="123" t="s">
        <v>545</v>
      </c>
      <c r="H66" s="132" t="s">
        <v>726</v>
      </c>
      <c r="I66" s="150" t="s">
        <v>113</v>
      </c>
      <c r="J66" s="150">
        <v>0.01</v>
      </c>
      <c r="K66" s="132" t="s">
        <v>113</v>
      </c>
      <c r="L66" s="123" t="s">
        <v>630</v>
      </c>
      <c r="M66" s="126" t="s">
        <v>453</v>
      </c>
      <c r="N66" s="126" t="s">
        <v>455</v>
      </c>
      <c r="O66" s="124" t="s">
        <v>456</v>
      </c>
      <c r="P66" s="124"/>
      <c r="Q66" s="124"/>
      <c r="R66" s="127" t="str">
        <f t="shared" si="0"/>
        <v>PWS1PWS2PWG2</v>
      </c>
    </row>
    <row r="67" spans="1:21" ht="65.099999999999994" customHeight="1">
      <c r="A67" s="124">
        <f>COUNTIF(R$2:R67,'RW registers-Client'!K$1)+COUNTIF(R$2:R67,'RW registers-Client'!I$1)+COUNTIF(R$2:R67,'RW registers-Client'!J$1)</f>
        <v>38</v>
      </c>
      <c r="B67" s="152">
        <v>53675</v>
      </c>
      <c r="C67" s="123" t="s">
        <v>19</v>
      </c>
      <c r="D67" s="123" t="s">
        <v>482</v>
      </c>
      <c r="E67" s="123" t="s">
        <v>1330</v>
      </c>
      <c r="F67" s="123" t="s">
        <v>508</v>
      </c>
      <c r="G67" s="123" t="s">
        <v>545</v>
      </c>
      <c r="H67" s="132" t="s">
        <v>669</v>
      </c>
      <c r="I67" s="150" t="s">
        <v>113</v>
      </c>
      <c r="J67" s="150">
        <v>0.01</v>
      </c>
      <c r="K67" s="132" t="s">
        <v>102</v>
      </c>
      <c r="L67" s="123" t="s">
        <v>463</v>
      </c>
      <c r="M67" s="126" t="s">
        <v>453</v>
      </c>
      <c r="N67" s="126" t="s">
        <v>455</v>
      </c>
      <c r="O67" s="124" t="s">
        <v>456</v>
      </c>
      <c r="P67" s="124"/>
      <c r="Q67" s="124"/>
      <c r="R67" s="127" t="str">
        <f t="shared" si="0"/>
        <v>PWS1PWS2PWG2</v>
      </c>
    </row>
    <row r="68" spans="1:21" ht="65.099999999999994" customHeight="1">
      <c r="A68" s="124">
        <f>COUNTIF(R$2:R68,'RW registers-Client'!K$1)+COUNTIF(R$2:R68,'RW registers-Client'!I$1)+COUNTIF(R$2:R68,'RW registers-Client'!J$1)</f>
        <v>39</v>
      </c>
      <c r="B68" s="152">
        <v>53676</v>
      </c>
      <c r="C68" s="123" t="s">
        <v>19</v>
      </c>
      <c r="D68" s="123" t="s">
        <v>482</v>
      </c>
      <c r="E68" s="123" t="s">
        <v>1337</v>
      </c>
      <c r="F68" s="123" t="s">
        <v>793</v>
      </c>
      <c r="G68" s="123" t="s">
        <v>545</v>
      </c>
      <c r="H68" s="132" t="s">
        <v>727</v>
      </c>
      <c r="I68" s="150" t="s">
        <v>113</v>
      </c>
      <c r="J68" s="150">
        <v>0.01</v>
      </c>
      <c r="K68" s="132" t="s">
        <v>113</v>
      </c>
      <c r="L68" s="123" t="s">
        <v>720</v>
      </c>
      <c r="M68" s="126" t="s">
        <v>453</v>
      </c>
      <c r="N68" s="126" t="s">
        <v>455</v>
      </c>
      <c r="O68" s="124" t="s">
        <v>456</v>
      </c>
      <c r="P68" s="124"/>
      <c r="Q68" s="124"/>
      <c r="R68" s="127" t="str">
        <f t="shared" si="0"/>
        <v>PWS1PWS2PWG2</v>
      </c>
    </row>
    <row r="69" spans="1:21" ht="65.099999999999994" customHeight="1">
      <c r="A69" s="124">
        <f>COUNTIF(R$2:R69,'RW registers-Client'!K$1)+COUNTIF(R$2:R69,'RW registers-Client'!I$1)+COUNTIF(R$2:R69,'RW registers-Client'!J$1)</f>
        <v>40</v>
      </c>
      <c r="B69" s="152">
        <v>53677</v>
      </c>
      <c r="C69" s="123" t="s">
        <v>19</v>
      </c>
      <c r="D69" s="123" t="s">
        <v>482</v>
      </c>
      <c r="E69" s="123" t="s">
        <v>1363</v>
      </c>
      <c r="F69" s="123" t="s">
        <v>509</v>
      </c>
      <c r="G69" s="123" t="s">
        <v>545</v>
      </c>
      <c r="H69" s="132" t="s">
        <v>728</v>
      </c>
      <c r="I69" s="150" t="s">
        <v>113</v>
      </c>
      <c r="J69" s="150">
        <v>0.01</v>
      </c>
      <c r="K69" s="132" t="s">
        <v>102</v>
      </c>
      <c r="L69" s="123" t="s">
        <v>610</v>
      </c>
      <c r="M69" s="126" t="s">
        <v>453</v>
      </c>
      <c r="N69" s="126" t="s">
        <v>455</v>
      </c>
      <c r="O69" s="124" t="s">
        <v>456</v>
      </c>
      <c r="P69" s="124"/>
      <c r="Q69" s="124"/>
      <c r="R69" s="127" t="str">
        <f t="shared" si="0"/>
        <v>PWS1PWS2PWG2</v>
      </c>
    </row>
    <row r="70" spans="1:21" ht="65.099999999999994" customHeight="1">
      <c r="A70" s="124">
        <f>COUNTIF(R$2:R70,'RW registers-Client'!K$1)+COUNTIF(R$2:R70,'RW registers-Client'!I$1)+COUNTIF(R$2:R70,'RW registers-Client'!J$1)</f>
        <v>41</v>
      </c>
      <c r="B70" s="152">
        <v>53678</v>
      </c>
      <c r="C70" s="123" t="s">
        <v>19</v>
      </c>
      <c r="D70" s="123" t="s">
        <v>482</v>
      </c>
      <c r="E70" s="123" t="s">
        <v>1342</v>
      </c>
      <c r="F70" s="123" t="s">
        <v>794</v>
      </c>
      <c r="G70" s="123" t="s">
        <v>545</v>
      </c>
      <c r="H70" s="132" t="s">
        <v>670</v>
      </c>
      <c r="I70" s="150" t="s">
        <v>113</v>
      </c>
      <c r="J70" s="150">
        <v>0.01</v>
      </c>
      <c r="K70" s="132" t="s">
        <v>113</v>
      </c>
      <c r="L70" s="123" t="s">
        <v>629</v>
      </c>
      <c r="M70" s="126" t="s">
        <v>453</v>
      </c>
      <c r="N70" s="126" t="s">
        <v>455</v>
      </c>
      <c r="O70" s="124" t="s">
        <v>456</v>
      </c>
      <c r="P70" s="124"/>
      <c r="Q70" s="124"/>
      <c r="R70" s="127" t="str">
        <f t="shared" si="0"/>
        <v>PWS1PWS2PWG2</v>
      </c>
    </row>
    <row r="71" spans="1:21" ht="65.099999999999994" customHeight="1">
      <c r="A71" s="124">
        <f>COUNTIF(R$2:R71,'RW registers-Client'!K$1)+COUNTIF(R$2:R71,'RW registers-Client'!I$1)+COUNTIF(R$2:R71,'RW registers-Client'!J$1)</f>
        <v>42</v>
      </c>
      <c r="B71" s="152">
        <v>53679</v>
      </c>
      <c r="C71" s="123" t="s">
        <v>19</v>
      </c>
      <c r="D71" s="123" t="s">
        <v>482</v>
      </c>
      <c r="E71" s="123" t="s">
        <v>1343</v>
      </c>
      <c r="F71" s="123" t="s">
        <v>2823</v>
      </c>
      <c r="G71" s="123" t="s">
        <v>545</v>
      </c>
      <c r="H71" s="132" t="s">
        <v>671</v>
      </c>
      <c r="I71" s="150" t="s">
        <v>113</v>
      </c>
      <c r="J71" s="150">
        <v>0.01</v>
      </c>
      <c r="K71" s="132" t="s">
        <v>102</v>
      </c>
      <c r="L71" s="123" t="s">
        <v>611</v>
      </c>
      <c r="M71" s="126" t="s">
        <v>453</v>
      </c>
      <c r="N71" s="126" t="s">
        <v>455</v>
      </c>
      <c r="O71" s="124" t="s">
        <v>456</v>
      </c>
      <c r="P71" s="124"/>
      <c r="Q71" s="124"/>
      <c r="R71" s="127" t="str">
        <f t="shared" si="0"/>
        <v>PWS1PWS2PWG2</v>
      </c>
    </row>
    <row r="72" spans="1:21" ht="65.099999999999994" customHeight="1">
      <c r="A72" s="124">
        <f>COUNTIF(R$2:R72,'RW registers-Client'!K$1)+COUNTIF(R$2:R72,'RW registers-Client'!I$1)+COUNTIF(R$2:R72,'RW registers-Client'!J$1)</f>
        <v>42</v>
      </c>
      <c r="B72" s="152">
        <v>53680</v>
      </c>
      <c r="C72" s="123" t="s">
        <v>19</v>
      </c>
      <c r="D72" s="123" t="s">
        <v>482</v>
      </c>
      <c r="E72" s="123" t="s">
        <v>1176</v>
      </c>
      <c r="F72" s="123" t="s">
        <v>984</v>
      </c>
      <c r="G72" s="123" t="s">
        <v>545</v>
      </c>
      <c r="H72" s="132" t="s">
        <v>534</v>
      </c>
      <c r="I72" s="150" t="s">
        <v>113</v>
      </c>
      <c r="J72" s="150" t="s">
        <v>113</v>
      </c>
      <c r="K72" s="132" t="s">
        <v>113</v>
      </c>
      <c r="L72" s="123" t="s">
        <v>606</v>
      </c>
      <c r="M72" s="128"/>
      <c r="N72" s="128"/>
      <c r="O72" s="128"/>
      <c r="P72" s="126" t="s">
        <v>459</v>
      </c>
      <c r="Q72" s="124"/>
      <c r="R72" s="127" t="str">
        <f t="shared" ref="R72:R75" si="4">CONCATENATE(M72,N72,O72,P72,Q72)</f>
        <v>Multi-String</v>
      </c>
      <c r="S72" s="129"/>
      <c r="T72" s="129"/>
      <c r="U72" s="129"/>
    </row>
    <row r="73" spans="1:21" ht="65.099999999999994" customHeight="1">
      <c r="A73" s="124">
        <f>COUNTIF(R$2:R73,'RW registers-Client'!K$1)+COUNTIF(R$2:R73,'RW registers-Client'!I$1)+COUNTIF(R$2:R73,'RW registers-Client'!J$1)</f>
        <v>42</v>
      </c>
      <c r="B73" s="152">
        <v>53681</v>
      </c>
      <c r="C73" s="123" t="s">
        <v>19</v>
      </c>
      <c r="D73" s="123" t="s">
        <v>482</v>
      </c>
      <c r="E73" s="123" t="s">
        <v>1177</v>
      </c>
      <c r="F73" s="123" t="s">
        <v>985</v>
      </c>
      <c r="G73" s="123" t="s">
        <v>545</v>
      </c>
      <c r="H73" s="132" t="s">
        <v>607</v>
      </c>
      <c r="I73" s="150" t="s">
        <v>113</v>
      </c>
      <c r="J73" s="150">
        <v>0.1</v>
      </c>
      <c r="K73" s="132" t="s">
        <v>506</v>
      </c>
      <c r="L73" s="123" t="s">
        <v>606</v>
      </c>
      <c r="M73" s="128"/>
      <c r="N73" s="128"/>
      <c r="O73" s="128"/>
      <c r="P73" s="126" t="s">
        <v>459</v>
      </c>
      <c r="Q73" s="124"/>
      <c r="R73" s="127" t="str">
        <f t="shared" si="4"/>
        <v>Multi-String</v>
      </c>
      <c r="S73" s="129"/>
      <c r="T73" s="129"/>
      <c r="U73" s="129"/>
    </row>
    <row r="74" spans="1:21" ht="65.099999999999994" customHeight="1">
      <c r="A74" s="124">
        <f>COUNTIF(R$2:R74,'RW registers-Client'!K$1)+COUNTIF(R$2:R74,'RW registers-Client'!I$1)+COUNTIF(R$2:R74,'RW registers-Client'!J$1)</f>
        <v>42</v>
      </c>
      <c r="B74" s="152">
        <v>53682</v>
      </c>
      <c r="C74" s="123" t="s">
        <v>19</v>
      </c>
      <c r="D74" s="123" t="s">
        <v>482</v>
      </c>
      <c r="E74" s="123" t="s">
        <v>1178</v>
      </c>
      <c r="F74" s="123" t="s">
        <v>986</v>
      </c>
      <c r="G74" s="123" t="s">
        <v>545</v>
      </c>
      <c r="H74" s="132" t="s">
        <v>608</v>
      </c>
      <c r="I74" s="150" t="s">
        <v>113</v>
      </c>
      <c r="J74" s="150">
        <v>0.1</v>
      </c>
      <c r="K74" s="132" t="s">
        <v>573</v>
      </c>
      <c r="L74" s="123" t="s">
        <v>606</v>
      </c>
      <c r="M74" s="128"/>
      <c r="N74" s="128"/>
      <c r="O74" s="128"/>
      <c r="P74" s="126" t="s">
        <v>459</v>
      </c>
      <c r="Q74" s="124"/>
      <c r="R74" s="127" t="str">
        <f t="shared" si="4"/>
        <v>Multi-String</v>
      </c>
      <c r="S74" s="129"/>
      <c r="T74" s="129"/>
      <c r="U74" s="129"/>
    </row>
    <row r="75" spans="1:21" ht="65.099999999999994" customHeight="1">
      <c r="A75" s="124">
        <f>COUNTIF(R$2:R75,'RW registers-Client'!K$1)+COUNTIF(R$2:R75,'RW registers-Client'!I$1)+COUNTIF(R$2:R75,'RW registers-Client'!J$1)</f>
        <v>42</v>
      </c>
      <c r="B75" s="152">
        <v>53683</v>
      </c>
      <c r="C75" s="123" t="s">
        <v>19</v>
      </c>
      <c r="D75" s="123" t="s">
        <v>482</v>
      </c>
      <c r="E75" s="123" t="s">
        <v>1179</v>
      </c>
      <c r="F75" s="123" t="s">
        <v>987</v>
      </c>
      <c r="G75" s="123" t="s">
        <v>545</v>
      </c>
      <c r="H75" s="132" t="s">
        <v>2453</v>
      </c>
      <c r="I75" s="150" t="s">
        <v>113</v>
      </c>
      <c r="J75" s="150">
        <v>0.1</v>
      </c>
      <c r="K75" s="132" t="s">
        <v>474</v>
      </c>
      <c r="L75" s="123"/>
      <c r="M75" s="128"/>
      <c r="N75" s="128"/>
      <c r="O75" s="128"/>
      <c r="P75" s="126" t="s">
        <v>459</v>
      </c>
      <c r="Q75" s="124"/>
      <c r="R75" s="127" t="str">
        <f t="shared" si="4"/>
        <v>Multi-String</v>
      </c>
      <c r="S75" s="129"/>
      <c r="T75" s="129"/>
      <c r="U75" s="129"/>
    </row>
    <row r="76" spans="1:21" ht="65.099999999999994" customHeight="1">
      <c r="A76" s="124">
        <f>COUNTIF(R$2:R76,'RW registers-Client'!K$1)+COUNTIF(R$2:R76,'RW registers-Client'!I$1)+COUNTIF(R$2:R76,'RW registers-Client'!J$1)</f>
        <v>42</v>
      </c>
      <c r="B76" s="152">
        <v>53683</v>
      </c>
      <c r="C76" s="123" t="s">
        <v>19</v>
      </c>
      <c r="D76" s="123" t="s">
        <v>482</v>
      </c>
      <c r="E76" s="123" t="s">
        <v>1180</v>
      </c>
      <c r="F76" s="123" t="s">
        <v>988</v>
      </c>
      <c r="G76" s="123" t="s">
        <v>545</v>
      </c>
      <c r="H76" s="132" t="s">
        <v>600</v>
      </c>
      <c r="I76" s="150" t="s">
        <v>113</v>
      </c>
      <c r="J76" s="150">
        <v>0.1</v>
      </c>
      <c r="K76" s="132" t="s">
        <v>474</v>
      </c>
      <c r="L76" s="151" t="s">
        <v>601</v>
      </c>
      <c r="M76" s="126"/>
      <c r="N76" s="126"/>
      <c r="O76" s="124"/>
      <c r="P76" s="124"/>
      <c r="Q76" s="124"/>
      <c r="R76" s="127"/>
    </row>
    <row r="77" spans="1:21" s="104" customFormat="1" ht="65.099999999999994" customHeight="1">
      <c r="A77" s="124">
        <f>COUNTIF(R$2:R77,'RW registers-Client'!K$1)+COUNTIF(R$2:R77,'RW registers-Client'!I$1)+COUNTIF(R$2:R77,'RW registers-Client'!J$1)</f>
        <v>42</v>
      </c>
      <c r="B77" s="152">
        <v>53684</v>
      </c>
      <c r="C77" s="123" t="s">
        <v>19</v>
      </c>
      <c r="D77" s="123" t="s">
        <v>482</v>
      </c>
      <c r="E77" s="123" t="s">
        <v>1181</v>
      </c>
      <c r="F77" s="123" t="s">
        <v>989</v>
      </c>
      <c r="G77" s="123" t="s">
        <v>545</v>
      </c>
      <c r="H77" s="132" t="s">
        <v>255</v>
      </c>
      <c r="I77" s="150" t="s">
        <v>113</v>
      </c>
      <c r="J77" s="150">
        <v>0.1</v>
      </c>
      <c r="K77" s="132" t="s">
        <v>474</v>
      </c>
      <c r="L77" s="151" t="s">
        <v>423</v>
      </c>
      <c r="M77" s="126"/>
      <c r="N77" s="126"/>
      <c r="O77" s="124"/>
      <c r="P77" s="124"/>
      <c r="Q77" s="124"/>
      <c r="R77" s="127"/>
    </row>
    <row r="78" spans="1:21" s="104" customFormat="1" ht="65.099999999999994" customHeight="1">
      <c r="A78" s="124">
        <f>COUNTIF(R$2:R78,'RW registers-Client'!K$1)+COUNTIF(R$2:R78,'RW registers-Client'!I$1)+COUNTIF(R$2:R78,'RW registers-Client'!J$1)</f>
        <v>42</v>
      </c>
      <c r="B78" s="152">
        <v>53685</v>
      </c>
      <c r="C78" s="123" t="s">
        <v>19</v>
      </c>
      <c r="D78" s="123" t="s">
        <v>482</v>
      </c>
      <c r="E78" s="123" t="s">
        <v>1182</v>
      </c>
      <c r="F78" s="123" t="s">
        <v>990</v>
      </c>
      <c r="G78" s="123" t="s">
        <v>545</v>
      </c>
      <c r="H78" s="132" t="s">
        <v>105</v>
      </c>
      <c r="I78" s="150" t="s">
        <v>113</v>
      </c>
      <c r="J78" s="150">
        <v>0.1</v>
      </c>
      <c r="K78" s="132" t="s">
        <v>474</v>
      </c>
      <c r="L78" s="123"/>
      <c r="M78" s="128"/>
      <c r="N78" s="128"/>
      <c r="O78" s="128"/>
      <c r="P78" s="126" t="s">
        <v>459</v>
      </c>
      <c r="Q78" s="124"/>
      <c r="R78" s="127" t="str">
        <f t="shared" ref="R78" si="5">CONCATENATE(M78,N78,O78,P78,Q78)</f>
        <v>Multi-String</v>
      </c>
      <c r="S78" s="129"/>
      <c r="T78" s="129"/>
      <c r="U78" s="129"/>
    </row>
    <row r="79" spans="1:21" s="104" customFormat="1" ht="65.099999999999994" customHeight="1">
      <c r="A79" s="124">
        <f>COUNTIF(R$2:R79,'RW registers-Client'!K$1)+COUNTIF(R$2:R79,'RW registers-Client'!I$1)+COUNTIF(R$2:R79,'RW registers-Client'!J$1)</f>
        <v>42</v>
      </c>
      <c r="B79" s="152">
        <v>53685</v>
      </c>
      <c r="C79" s="123" t="s">
        <v>19</v>
      </c>
      <c r="D79" s="123" t="s">
        <v>482</v>
      </c>
      <c r="E79" s="123" t="s">
        <v>1183</v>
      </c>
      <c r="F79" s="123" t="s">
        <v>991</v>
      </c>
      <c r="G79" s="123" t="s">
        <v>545</v>
      </c>
      <c r="H79" s="132" t="s">
        <v>105</v>
      </c>
      <c r="I79" s="150" t="s">
        <v>113</v>
      </c>
      <c r="J79" s="150">
        <v>0.1</v>
      </c>
      <c r="K79" s="132" t="s">
        <v>474</v>
      </c>
      <c r="L79" s="151" t="s">
        <v>423</v>
      </c>
      <c r="M79" s="126"/>
      <c r="N79" s="126"/>
      <c r="O79" s="124"/>
      <c r="P79" s="124"/>
      <c r="Q79" s="124"/>
      <c r="R79" s="127"/>
    </row>
    <row r="80" spans="1:21" s="104" customFormat="1" ht="65.099999999999994" customHeight="1">
      <c r="A80" s="124">
        <f>COUNTIF(R$2:R80,'RW registers-Client'!K$1)+COUNTIF(R$2:R80,'RW registers-Client'!I$1)+COUNTIF(R$2:R80,'RW registers-Client'!J$1)</f>
        <v>42</v>
      </c>
      <c r="B80" s="152">
        <v>53686</v>
      </c>
      <c r="C80" s="123" t="s">
        <v>19</v>
      </c>
      <c r="D80" s="123" t="s">
        <v>482</v>
      </c>
      <c r="E80" s="123" t="s">
        <v>1184</v>
      </c>
      <c r="F80" s="123" t="s">
        <v>992</v>
      </c>
      <c r="G80" s="123" t="s">
        <v>545</v>
      </c>
      <c r="H80" s="132" t="s">
        <v>105</v>
      </c>
      <c r="I80" s="150" t="s">
        <v>113</v>
      </c>
      <c r="J80" s="150">
        <v>0.1</v>
      </c>
      <c r="K80" s="132" t="s">
        <v>474</v>
      </c>
      <c r="L80" s="123"/>
      <c r="M80" s="128"/>
      <c r="N80" s="128"/>
      <c r="O80" s="128"/>
      <c r="P80" s="126" t="s">
        <v>459</v>
      </c>
      <c r="Q80" s="124"/>
      <c r="R80" s="127" t="str">
        <f t="shared" ref="R80:R83" si="6">CONCATENATE(M80,N80,O80,P80,Q80)</f>
        <v>Multi-String</v>
      </c>
      <c r="S80" s="129"/>
      <c r="T80" s="129"/>
      <c r="U80" s="129"/>
    </row>
    <row r="81" spans="1:21" s="104" customFormat="1" ht="65.099999999999994" customHeight="1">
      <c r="A81" s="124">
        <f>COUNTIF(R$2:R81,'RW registers-Client'!K$1)+COUNTIF(R$2:R81,'RW registers-Client'!I$1)+COUNTIF(R$2:R81,'RW registers-Client'!J$1)</f>
        <v>42</v>
      </c>
      <c r="B81" s="152">
        <v>53687</v>
      </c>
      <c r="C81" s="123" t="s">
        <v>19</v>
      </c>
      <c r="D81" s="123" t="s">
        <v>482</v>
      </c>
      <c r="E81" s="123" t="s">
        <v>1307</v>
      </c>
      <c r="F81" s="123" t="s">
        <v>993</v>
      </c>
      <c r="G81" s="123" t="s">
        <v>545</v>
      </c>
      <c r="H81" s="132" t="s">
        <v>105</v>
      </c>
      <c r="I81" s="150" t="s">
        <v>113</v>
      </c>
      <c r="J81" s="150">
        <v>0.1</v>
      </c>
      <c r="K81" s="132" t="s">
        <v>474</v>
      </c>
      <c r="L81" s="123"/>
      <c r="M81" s="128"/>
      <c r="N81" s="128"/>
      <c r="O81" s="128"/>
      <c r="P81" s="126" t="s">
        <v>459</v>
      </c>
      <c r="Q81" s="124"/>
      <c r="R81" s="127" t="str">
        <f t="shared" si="6"/>
        <v>Multi-String</v>
      </c>
      <c r="S81" s="129"/>
      <c r="T81" s="129"/>
      <c r="U81" s="129"/>
    </row>
    <row r="82" spans="1:21" s="104" customFormat="1" ht="65.099999999999994" customHeight="1">
      <c r="A82" s="124">
        <f>COUNTIF(R$2:R82,'RW registers-Client'!K$1)+COUNTIF(R$2:R82,'RW registers-Client'!I$1)+COUNTIF(R$2:R82,'RW registers-Client'!J$1)</f>
        <v>42</v>
      </c>
      <c r="B82" s="152">
        <v>53688</v>
      </c>
      <c r="C82" s="123" t="s">
        <v>19</v>
      </c>
      <c r="D82" s="123" t="s">
        <v>482</v>
      </c>
      <c r="E82" s="123" t="s">
        <v>1185</v>
      </c>
      <c r="F82" s="123" t="s">
        <v>994</v>
      </c>
      <c r="G82" s="123" t="s">
        <v>545</v>
      </c>
      <c r="H82" s="132" t="s">
        <v>93</v>
      </c>
      <c r="I82" s="150" t="s">
        <v>113</v>
      </c>
      <c r="J82" s="150">
        <v>1</v>
      </c>
      <c r="K82" s="132" t="s">
        <v>507</v>
      </c>
      <c r="L82" s="123"/>
      <c r="M82" s="128"/>
      <c r="N82" s="128"/>
      <c r="O82" s="128"/>
      <c r="P82" s="126" t="s">
        <v>459</v>
      </c>
      <c r="Q82" s="124"/>
      <c r="R82" s="127" t="str">
        <f t="shared" si="6"/>
        <v>Multi-String</v>
      </c>
      <c r="S82" s="129"/>
      <c r="T82" s="129"/>
      <c r="U82" s="129"/>
    </row>
    <row r="83" spans="1:21" s="104" customFormat="1" ht="65.099999999999994" customHeight="1">
      <c r="A83" s="124">
        <f>COUNTIF(R$2:R83,'RW registers-Client'!K$1)+COUNTIF(R$2:R83,'RW registers-Client'!I$1)+COUNTIF(R$2:R83,'RW registers-Client'!J$1)</f>
        <v>42</v>
      </c>
      <c r="B83" s="152">
        <v>53689</v>
      </c>
      <c r="C83" s="123" t="s">
        <v>19</v>
      </c>
      <c r="D83" s="123" t="s">
        <v>482</v>
      </c>
      <c r="E83" s="123" t="s">
        <v>1186</v>
      </c>
      <c r="F83" s="123" t="s">
        <v>995</v>
      </c>
      <c r="G83" s="123" t="s">
        <v>545</v>
      </c>
      <c r="H83" s="132" t="s">
        <v>2453</v>
      </c>
      <c r="I83" s="150" t="s">
        <v>113</v>
      </c>
      <c r="J83" s="150">
        <v>0.1</v>
      </c>
      <c r="K83" s="132" t="s">
        <v>474</v>
      </c>
      <c r="L83" s="123"/>
      <c r="M83" s="128"/>
      <c r="N83" s="128"/>
      <c r="O83" s="128"/>
      <c r="P83" s="126" t="s">
        <v>459</v>
      </c>
      <c r="Q83" s="124"/>
      <c r="R83" s="127" t="str">
        <f t="shared" si="6"/>
        <v>Multi-String</v>
      </c>
      <c r="S83" s="129"/>
      <c r="T83" s="129"/>
      <c r="U83" s="129"/>
    </row>
    <row r="84" spans="1:21" s="104" customFormat="1" ht="65.099999999999994" customHeight="1">
      <c r="A84" s="124">
        <f>COUNTIF(R$2:R84,'RW registers-Client'!K$1)+COUNTIF(R$2:R84,'RW registers-Client'!I$1)+COUNTIF(R$2:R84,'RW registers-Client'!J$1)</f>
        <v>42</v>
      </c>
      <c r="B84" s="152">
        <v>53689</v>
      </c>
      <c r="C84" s="123" t="s">
        <v>19</v>
      </c>
      <c r="D84" s="123" t="s">
        <v>482</v>
      </c>
      <c r="E84" s="123" t="s">
        <v>1187</v>
      </c>
      <c r="F84" s="123" t="s">
        <v>996</v>
      </c>
      <c r="G84" s="123" t="s">
        <v>545</v>
      </c>
      <c r="H84" s="132" t="s">
        <v>600</v>
      </c>
      <c r="I84" s="150" t="s">
        <v>113</v>
      </c>
      <c r="J84" s="150">
        <v>0.1</v>
      </c>
      <c r="K84" s="132" t="s">
        <v>474</v>
      </c>
      <c r="L84" s="151" t="s">
        <v>423</v>
      </c>
      <c r="M84" s="126"/>
      <c r="N84" s="126"/>
      <c r="O84" s="124"/>
      <c r="P84" s="124"/>
      <c r="Q84" s="124"/>
      <c r="R84" s="127"/>
    </row>
    <row r="85" spans="1:21" s="104" customFormat="1" ht="65.099999999999994" customHeight="1">
      <c r="A85" s="124">
        <f>COUNTIF(R$2:R85,'RW registers-Client'!K$1)+COUNTIF(R$2:R85,'RW registers-Client'!I$1)+COUNTIF(R$2:R85,'RW registers-Client'!J$1)</f>
        <v>42</v>
      </c>
      <c r="B85" s="152">
        <v>53689</v>
      </c>
      <c r="C85" s="123" t="s">
        <v>19</v>
      </c>
      <c r="D85" s="123" t="s">
        <v>482</v>
      </c>
      <c r="E85" s="123" t="s">
        <v>1188</v>
      </c>
      <c r="F85" s="123" t="s">
        <v>997</v>
      </c>
      <c r="G85" s="123" t="s">
        <v>545</v>
      </c>
      <c r="H85" s="132" t="s">
        <v>600</v>
      </c>
      <c r="I85" s="150" t="s">
        <v>113</v>
      </c>
      <c r="J85" s="150">
        <v>0.1</v>
      </c>
      <c r="K85" s="132" t="s">
        <v>474</v>
      </c>
      <c r="L85" s="151" t="s">
        <v>602</v>
      </c>
      <c r="M85" s="126"/>
      <c r="N85" s="126"/>
      <c r="O85" s="124"/>
      <c r="P85" s="124"/>
      <c r="Q85" s="124"/>
      <c r="R85" s="127"/>
    </row>
    <row r="86" spans="1:21" s="104" customFormat="1" ht="65.099999999999994" customHeight="1">
      <c r="A86" s="124">
        <f>COUNTIF(R$2:R86,'RW registers-Client'!K$1)+COUNTIF(R$2:R86,'RW registers-Client'!I$1)+COUNTIF(R$2:R86,'RW registers-Client'!J$1)</f>
        <v>42</v>
      </c>
      <c r="B86" s="152">
        <v>53690</v>
      </c>
      <c r="C86" s="123" t="s">
        <v>19</v>
      </c>
      <c r="D86" s="123" t="s">
        <v>482</v>
      </c>
      <c r="E86" s="123" t="s">
        <v>1189</v>
      </c>
      <c r="F86" s="123" t="s">
        <v>998</v>
      </c>
      <c r="G86" s="123" t="s">
        <v>545</v>
      </c>
      <c r="H86" s="132" t="s">
        <v>2453</v>
      </c>
      <c r="I86" s="150" t="s">
        <v>113</v>
      </c>
      <c r="J86" s="150">
        <v>0.1</v>
      </c>
      <c r="K86" s="132" t="s">
        <v>474</v>
      </c>
      <c r="L86" s="123"/>
      <c r="M86" s="128"/>
      <c r="N86" s="128"/>
      <c r="O86" s="128"/>
      <c r="P86" s="126" t="s">
        <v>459</v>
      </c>
      <c r="Q86" s="124"/>
      <c r="R86" s="127" t="str">
        <f t="shared" ref="R86" si="7">CONCATENATE(M86,N86,O86,P86,Q86)</f>
        <v>Multi-String</v>
      </c>
      <c r="S86" s="129"/>
      <c r="T86" s="129"/>
      <c r="U86" s="129"/>
    </row>
    <row r="87" spans="1:21" s="104" customFormat="1" ht="65.099999999999994" customHeight="1">
      <c r="A87" s="124">
        <f>COUNTIF(R$2:R87,'RW registers-Client'!K$1)+COUNTIF(R$2:R87,'RW registers-Client'!I$1)+COUNTIF(R$2:R87,'RW registers-Client'!J$1)</f>
        <v>42</v>
      </c>
      <c r="B87" s="152">
        <v>53690</v>
      </c>
      <c r="C87" s="123" t="s">
        <v>19</v>
      </c>
      <c r="D87" s="123" t="s">
        <v>482</v>
      </c>
      <c r="E87" s="123" t="s">
        <v>1190</v>
      </c>
      <c r="F87" s="123" t="s">
        <v>999</v>
      </c>
      <c r="G87" s="123" t="s">
        <v>545</v>
      </c>
      <c r="H87" s="132" t="s">
        <v>600</v>
      </c>
      <c r="I87" s="150" t="s">
        <v>113</v>
      </c>
      <c r="J87" s="150">
        <v>0.1</v>
      </c>
      <c r="K87" s="132" t="s">
        <v>474</v>
      </c>
      <c r="L87" s="151" t="s">
        <v>423</v>
      </c>
      <c r="M87" s="126"/>
      <c r="N87" s="126"/>
      <c r="O87" s="124"/>
      <c r="P87" s="124"/>
      <c r="Q87" s="124"/>
      <c r="R87" s="127"/>
    </row>
    <row r="88" spans="1:21" s="104" customFormat="1" ht="65.099999999999994" customHeight="1">
      <c r="A88" s="124">
        <f>COUNTIF(R$2:R88,'RW registers-Client'!K$1)+COUNTIF(R$2:R88,'RW registers-Client'!I$1)+COUNTIF(R$2:R88,'RW registers-Client'!J$1)</f>
        <v>42</v>
      </c>
      <c r="B88" s="152">
        <v>53690</v>
      </c>
      <c r="C88" s="123" t="s">
        <v>19</v>
      </c>
      <c r="D88" s="123" t="s">
        <v>482</v>
      </c>
      <c r="E88" s="123" t="s">
        <v>1191</v>
      </c>
      <c r="F88" s="123" t="s">
        <v>1000</v>
      </c>
      <c r="G88" s="123" t="s">
        <v>545</v>
      </c>
      <c r="H88" s="132" t="s">
        <v>600</v>
      </c>
      <c r="I88" s="150" t="s">
        <v>113</v>
      </c>
      <c r="J88" s="150">
        <v>0.1</v>
      </c>
      <c r="K88" s="132" t="s">
        <v>474</v>
      </c>
      <c r="L88" s="151" t="s">
        <v>602</v>
      </c>
      <c r="M88" s="126"/>
      <c r="N88" s="126"/>
      <c r="O88" s="124"/>
      <c r="P88" s="124"/>
      <c r="Q88" s="124"/>
      <c r="R88" s="127"/>
    </row>
    <row r="89" spans="1:21" ht="65.099999999999994" customHeight="1">
      <c r="A89" s="124">
        <f>COUNTIF(R$2:R89,'RW registers-Client'!K$1)+COUNTIF(R$2:R89,'RW registers-Client'!I$1)+COUNTIF(R$2:R89,'RW registers-Client'!J$1)</f>
        <v>42</v>
      </c>
      <c r="B89" s="152">
        <v>53691</v>
      </c>
      <c r="C89" s="123" t="s">
        <v>19</v>
      </c>
      <c r="D89" s="123" t="s">
        <v>482</v>
      </c>
      <c r="E89" s="123" t="s">
        <v>1314</v>
      </c>
      <c r="F89" s="123" t="s">
        <v>1001</v>
      </c>
      <c r="G89" s="123" t="s">
        <v>545</v>
      </c>
      <c r="H89" s="132" t="s">
        <v>94</v>
      </c>
      <c r="I89" s="150" t="s">
        <v>113</v>
      </c>
      <c r="J89" s="150">
        <v>0.1</v>
      </c>
      <c r="K89" s="132" t="s">
        <v>506</v>
      </c>
      <c r="L89" s="123"/>
      <c r="M89" s="128"/>
      <c r="N89" s="128"/>
      <c r="O89" s="128"/>
      <c r="P89" s="126" t="s">
        <v>459</v>
      </c>
      <c r="Q89" s="124"/>
      <c r="R89" s="127" t="str">
        <f t="shared" ref="R89:R91" si="8">CONCATENATE(M89,N89,O89,P89,Q89)</f>
        <v>Multi-String</v>
      </c>
      <c r="S89" s="129"/>
      <c r="T89" s="129"/>
      <c r="U89" s="129"/>
    </row>
    <row r="90" spans="1:21" ht="65.099999999999994" customHeight="1">
      <c r="A90" s="124">
        <f>COUNTIF(R$2:R90,'RW registers-Client'!K$1)+COUNTIF(R$2:R90,'RW registers-Client'!I$1)+COUNTIF(R$2:R90,'RW registers-Client'!J$1)</f>
        <v>42</v>
      </c>
      <c r="B90" s="152">
        <v>53692</v>
      </c>
      <c r="C90" s="123" t="s">
        <v>19</v>
      </c>
      <c r="D90" s="123" t="s">
        <v>482</v>
      </c>
      <c r="E90" s="123" t="s">
        <v>1192</v>
      </c>
      <c r="F90" s="123" t="s">
        <v>1002</v>
      </c>
      <c r="G90" s="123" t="s">
        <v>545</v>
      </c>
      <c r="H90" s="132" t="s">
        <v>256</v>
      </c>
      <c r="I90" s="150" t="s">
        <v>113</v>
      </c>
      <c r="J90" s="150">
        <v>0.1</v>
      </c>
      <c r="K90" s="132" t="s">
        <v>506</v>
      </c>
      <c r="L90" s="123"/>
      <c r="M90" s="128"/>
      <c r="N90" s="128"/>
      <c r="O90" s="128"/>
      <c r="P90" s="126" t="s">
        <v>459</v>
      </c>
      <c r="Q90" s="124"/>
      <c r="R90" s="127" t="str">
        <f t="shared" si="8"/>
        <v>Multi-String</v>
      </c>
      <c r="S90" s="129"/>
      <c r="T90" s="129"/>
      <c r="U90" s="129"/>
    </row>
    <row r="91" spans="1:21" ht="65.099999999999994" customHeight="1">
      <c r="A91" s="124">
        <f>COUNTIF(R$2:R91,'RW registers-Client'!K$1)+COUNTIF(R$2:R91,'RW registers-Client'!I$1)+COUNTIF(R$2:R91,'RW registers-Client'!J$1)</f>
        <v>42</v>
      </c>
      <c r="B91" s="152">
        <v>53693</v>
      </c>
      <c r="C91" s="123" t="s">
        <v>19</v>
      </c>
      <c r="D91" s="123" t="s">
        <v>482</v>
      </c>
      <c r="E91" s="123" t="s">
        <v>1193</v>
      </c>
      <c r="F91" s="123" t="s">
        <v>1003</v>
      </c>
      <c r="G91" s="123" t="s">
        <v>545</v>
      </c>
      <c r="H91" s="132" t="s">
        <v>319</v>
      </c>
      <c r="I91" s="150" t="s">
        <v>113</v>
      </c>
      <c r="J91" s="150">
        <v>0.1</v>
      </c>
      <c r="K91" s="132" t="s">
        <v>506</v>
      </c>
      <c r="L91" s="123"/>
      <c r="M91" s="128"/>
      <c r="N91" s="128"/>
      <c r="O91" s="128"/>
      <c r="P91" s="126" t="s">
        <v>459</v>
      </c>
      <c r="Q91" s="124"/>
      <c r="R91" s="127" t="str">
        <f t="shared" si="8"/>
        <v>Multi-String</v>
      </c>
      <c r="S91" s="129"/>
      <c r="T91" s="129"/>
      <c r="U91" s="129"/>
    </row>
    <row r="92" spans="1:21" ht="65.099999999999994" customHeight="1">
      <c r="A92" s="124">
        <f>COUNTIF(R$2:R92,'RW registers-Client'!K$1)+COUNTIF(R$2:R92,'RW registers-Client'!I$1)+COUNTIF(R$2:R92,'RW registers-Client'!J$1)</f>
        <v>42</v>
      </c>
      <c r="B92" s="152">
        <v>53693</v>
      </c>
      <c r="C92" s="123" t="s">
        <v>19</v>
      </c>
      <c r="D92" s="123" t="s">
        <v>482</v>
      </c>
      <c r="E92" s="123" t="s">
        <v>1193</v>
      </c>
      <c r="F92" s="123" t="s">
        <v>1003</v>
      </c>
      <c r="G92" s="123" t="s">
        <v>545</v>
      </c>
      <c r="H92" s="132" t="s">
        <v>319</v>
      </c>
      <c r="I92" s="150" t="s">
        <v>113</v>
      </c>
      <c r="J92" s="150">
        <v>0.1</v>
      </c>
      <c r="K92" s="132" t="s">
        <v>506</v>
      </c>
      <c r="L92" s="151" t="s">
        <v>602</v>
      </c>
      <c r="M92" s="126"/>
      <c r="N92" s="126"/>
      <c r="O92" s="124"/>
      <c r="P92" s="124"/>
      <c r="Q92" s="124"/>
      <c r="R92" s="127"/>
    </row>
    <row r="93" spans="1:21" ht="65.099999999999994" customHeight="1">
      <c r="A93" s="124">
        <f>COUNTIF(R$2:R93,'RW registers-Client'!K$1)+COUNTIF(R$2:R93,'RW registers-Client'!I$1)+COUNTIF(R$2:R93,'RW registers-Client'!J$1)</f>
        <v>42</v>
      </c>
      <c r="B93" s="152">
        <v>53694</v>
      </c>
      <c r="C93" s="123" t="s">
        <v>19</v>
      </c>
      <c r="D93" s="123" t="s">
        <v>482</v>
      </c>
      <c r="E93" s="123" t="s">
        <v>1194</v>
      </c>
      <c r="F93" s="123" t="s">
        <v>1004</v>
      </c>
      <c r="G93" s="123" t="s">
        <v>545</v>
      </c>
      <c r="H93" s="132" t="s">
        <v>106</v>
      </c>
      <c r="I93" s="150" t="s">
        <v>113</v>
      </c>
      <c r="J93" s="150">
        <v>0.1</v>
      </c>
      <c r="K93" s="132" t="s">
        <v>506</v>
      </c>
      <c r="L93" s="123"/>
      <c r="M93" s="128"/>
      <c r="N93" s="128"/>
      <c r="O93" s="128"/>
      <c r="P93" s="126" t="s">
        <v>459</v>
      </c>
      <c r="Q93" s="124"/>
      <c r="R93" s="127" t="str">
        <f t="shared" ref="R93" si="9">CONCATENATE(M93,N93,O93,P93,Q93)</f>
        <v>Multi-String</v>
      </c>
      <c r="S93" s="129"/>
      <c r="T93" s="129"/>
      <c r="U93" s="129"/>
    </row>
    <row r="94" spans="1:21" ht="65.099999999999994" customHeight="1">
      <c r="A94" s="124">
        <f>COUNTIF(R$2:R94,'RW registers-Client'!K$1)+COUNTIF(R$2:R94,'RW registers-Client'!I$1)+COUNTIF(R$2:R94,'RW registers-Client'!J$1)</f>
        <v>42</v>
      </c>
      <c r="B94" s="152">
        <v>53694</v>
      </c>
      <c r="C94" s="123" t="s">
        <v>19</v>
      </c>
      <c r="D94" s="123" t="s">
        <v>482</v>
      </c>
      <c r="E94" s="123" t="s">
        <v>1195</v>
      </c>
      <c r="F94" s="123" t="s">
        <v>1005</v>
      </c>
      <c r="G94" s="123" t="s">
        <v>545</v>
      </c>
      <c r="H94" s="132" t="s">
        <v>106</v>
      </c>
      <c r="I94" s="150" t="s">
        <v>113</v>
      </c>
      <c r="J94" s="150">
        <v>0.1</v>
      </c>
      <c r="K94" s="132" t="s">
        <v>506</v>
      </c>
      <c r="L94" s="151" t="s">
        <v>423</v>
      </c>
      <c r="M94" s="126"/>
      <c r="N94" s="126"/>
      <c r="O94" s="124"/>
      <c r="P94" s="124"/>
      <c r="Q94" s="124"/>
      <c r="R94" s="127"/>
    </row>
    <row r="95" spans="1:21" ht="65.099999999999994" customHeight="1">
      <c r="A95" s="124">
        <f>COUNTIF(R$2:R95,'RW registers-Client'!K$1)+COUNTIF(R$2:R95,'RW registers-Client'!I$1)+COUNTIF(R$2:R95,'RW registers-Client'!J$1)</f>
        <v>42</v>
      </c>
      <c r="B95" s="152">
        <v>53694</v>
      </c>
      <c r="C95" s="123" t="s">
        <v>19</v>
      </c>
      <c r="D95" s="123" t="s">
        <v>482</v>
      </c>
      <c r="E95" s="123" t="s">
        <v>1194</v>
      </c>
      <c r="F95" s="123" t="s">
        <v>1004</v>
      </c>
      <c r="G95" s="123" t="s">
        <v>545</v>
      </c>
      <c r="H95" s="132" t="s">
        <v>106</v>
      </c>
      <c r="I95" s="150" t="s">
        <v>113</v>
      </c>
      <c r="J95" s="150">
        <v>0.1</v>
      </c>
      <c r="K95" s="132" t="s">
        <v>506</v>
      </c>
      <c r="L95" s="151" t="s">
        <v>602</v>
      </c>
      <c r="M95" s="126"/>
      <c r="N95" s="126"/>
      <c r="O95" s="124"/>
      <c r="P95" s="124"/>
      <c r="Q95" s="124"/>
      <c r="R95" s="127"/>
    </row>
    <row r="96" spans="1:21" ht="65.099999999999994" customHeight="1">
      <c r="A96" s="124">
        <f>COUNTIF(R$2:R96,'RW registers-Client'!K$1)+COUNTIF(R$2:R96,'RW registers-Client'!I$1)+COUNTIF(R$2:R96,'RW registers-Client'!J$1)</f>
        <v>42</v>
      </c>
      <c r="B96" s="152">
        <v>53695</v>
      </c>
      <c r="C96" s="123" t="s">
        <v>19</v>
      </c>
      <c r="D96" s="123" t="s">
        <v>482</v>
      </c>
      <c r="E96" s="123" t="s">
        <v>1196</v>
      </c>
      <c r="F96" s="123" t="s">
        <v>1006</v>
      </c>
      <c r="G96" s="123" t="s">
        <v>545</v>
      </c>
      <c r="H96" s="132" t="s">
        <v>106</v>
      </c>
      <c r="I96" s="150" t="s">
        <v>113</v>
      </c>
      <c r="J96" s="150">
        <v>0.1</v>
      </c>
      <c r="K96" s="132" t="s">
        <v>506</v>
      </c>
      <c r="L96" s="123"/>
      <c r="M96" s="128"/>
      <c r="N96" s="128"/>
      <c r="O96" s="128"/>
      <c r="P96" s="126" t="s">
        <v>459</v>
      </c>
      <c r="Q96" s="124"/>
      <c r="R96" s="127" t="str">
        <f t="shared" ref="R96" si="10">CONCATENATE(M96,N96,O96,P96,Q96)</f>
        <v>Multi-String</v>
      </c>
      <c r="S96" s="129"/>
      <c r="T96" s="129"/>
      <c r="U96" s="129"/>
    </row>
    <row r="97" spans="1:21" ht="65.099999999999994" customHeight="1">
      <c r="A97" s="124">
        <f>COUNTIF(R$2:R97,'RW registers-Client'!K$1)+COUNTIF(R$2:R97,'RW registers-Client'!I$1)+COUNTIF(R$2:R97,'RW registers-Client'!J$1)</f>
        <v>42</v>
      </c>
      <c r="B97" s="152" t="s">
        <v>2824</v>
      </c>
      <c r="C97" s="123" t="s">
        <v>113</v>
      </c>
      <c r="D97" s="123" t="s">
        <v>113</v>
      </c>
      <c r="E97" s="123" t="s">
        <v>113</v>
      </c>
      <c r="F97" s="123" t="s">
        <v>113</v>
      </c>
      <c r="G97" s="123" t="s">
        <v>113</v>
      </c>
      <c r="H97" s="123" t="s">
        <v>113</v>
      </c>
      <c r="I97" s="150" t="s">
        <v>113</v>
      </c>
      <c r="J97" s="150" t="s">
        <v>113</v>
      </c>
      <c r="K97" s="132" t="s">
        <v>113</v>
      </c>
      <c r="L97" s="123" t="s">
        <v>113</v>
      </c>
      <c r="M97" s="128"/>
      <c r="N97" s="128"/>
      <c r="O97" s="128"/>
      <c r="P97" s="128"/>
      <c r="Q97" s="128"/>
      <c r="R97" s="127" t="str">
        <f t="shared" ref="R97:R180" si="11">CONCATENATE(M97,N97,O97,P97,Q97)</f>
        <v/>
      </c>
    </row>
    <row r="98" spans="1:21" ht="65.099999999999994" customHeight="1">
      <c r="A98" s="124">
        <f>COUNTIF(R$2:R98,'RW registers-Client'!K$1)+COUNTIF(R$2:R98,'RW registers-Client'!I$1)+COUNTIF(R$2:R98,'RW registers-Client'!J$1)</f>
        <v>43</v>
      </c>
      <c r="B98" s="152">
        <v>53700</v>
      </c>
      <c r="C98" s="123" t="s">
        <v>19</v>
      </c>
      <c r="D98" s="123" t="s">
        <v>482</v>
      </c>
      <c r="E98" s="123" t="s">
        <v>1331</v>
      </c>
      <c r="F98" s="123" t="s">
        <v>142</v>
      </c>
      <c r="G98" s="123" t="s">
        <v>101</v>
      </c>
      <c r="H98" s="132" t="s">
        <v>672</v>
      </c>
      <c r="I98" s="150" t="s">
        <v>113</v>
      </c>
      <c r="J98" s="150">
        <v>0.01</v>
      </c>
      <c r="K98" s="132" t="s">
        <v>2825</v>
      </c>
      <c r="L98" s="123" t="s">
        <v>463</v>
      </c>
      <c r="M98" s="126" t="s">
        <v>453</v>
      </c>
      <c r="N98" s="126" t="s">
        <v>455</v>
      </c>
      <c r="O98" s="124" t="s">
        <v>456</v>
      </c>
      <c r="P98" s="124"/>
      <c r="Q98" s="124"/>
      <c r="R98" s="127" t="str">
        <f t="shared" si="11"/>
        <v>PWS1PWS2PWG2</v>
      </c>
    </row>
    <row r="99" spans="1:21" ht="65.099999999999994" customHeight="1">
      <c r="A99" s="124">
        <f>COUNTIF(R$2:R99,'RW registers-Client'!K$1)+COUNTIF(R$2:R99,'RW registers-Client'!I$1)+COUNTIF(R$2:R99,'RW registers-Client'!J$1)</f>
        <v>44</v>
      </c>
      <c r="B99" s="152">
        <v>53701</v>
      </c>
      <c r="C99" s="123" t="s">
        <v>19</v>
      </c>
      <c r="D99" s="123" t="s">
        <v>482</v>
      </c>
      <c r="E99" s="123" t="s">
        <v>1332</v>
      </c>
      <c r="F99" s="123" t="s">
        <v>143</v>
      </c>
      <c r="G99" s="123" t="s">
        <v>101</v>
      </c>
      <c r="H99" s="132" t="s">
        <v>673</v>
      </c>
      <c r="I99" s="150" t="s">
        <v>113</v>
      </c>
      <c r="J99" s="150">
        <v>0.01</v>
      </c>
      <c r="K99" s="132" t="s">
        <v>2826</v>
      </c>
      <c r="L99" s="123" t="s">
        <v>463</v>
      </c>
      <c r="M99" s="126" t="s">
        <v>453</v>
      </c>
      <c r="N99" s="126" t="s">
        <v>455</v>
      </c>
      <c r="O99" s="124" t="s">
        <v>456</v>
      </c>
      <c r="P99" s="124"/>
      <c r="Q99" s="124"/>
      <c r="R99" s="127" t="str">
        <f t="shared" si="11"/>
        <v>PWS1PWS2PWG2</v>
      </c>
    </row>
    <row r="100" spans="1:21" ht="65.099999999999994" customHeight="1">
      <c r="A100" s="124">
        <f>COUNTIF(R$2:R100,'RW registers-Client'!K$1)+COUNTIF(R$2:R100,'RW registers-Client'!I$1)+COUNTIF(R$2:R100,'RW registers-Client'!J$1)</f>
        <v>45</v>
      </c>
      <c r="B100" s="152">
        <v>53702</v>
      </c>
      <c r="C100" s="123" t="s">
        <v>19</v>
      </c>
      <c r="D100" s="123" t="s">
        <v>482</v>
      </c>
      <c r="E100" s="123" t="s">
        <v>1338</v>
      </c>
      <c r="F100" s="123" t="s">
        <v>144</v>
      </c>
      <c r="G100" s="123" t="s">
        <v>101</v>
      </c>
      <c r="H100" s="132" t="s">
        <v>612</v>
      </c>
      <c r="I100" s="150" t="s">
        <v>113</v>
      </c>
      <c r="J100" s="150">
        <v>0.01</v>
      </c>
      <c r="K100" s="132" t="s">
        <v>2825</v>
      </c>
      <c r="L100" s="123" t="s">
        <v>610</v>
      </c>
      <c r="M100" s="126" t="s">
        <v>453</v>
      </c>
      <c r="N100" s="126" t="s">
        <v>455</v>
      </c>
      <c r="O100" s="124" t="s">
        <v>456</v>
      </c>
      <c r="P100" s="124"/>
      <c r="Q100" s="124"/>
      <c r="R100" s="127" t="str">
        <f t="shared" si="11"/>
        <v>PWS1PWS2PWG2</v>
      </c>
    </row>
    <row r="101" spans="1:21" ht="65.099999999999994" customHeight="1">
      <c r="A101" s="124">
        <f>COUNTIF(R$2:R101,'RW registers-Client'!K$1)+COUNTIF(R$2:R101,'RW registers-Client'!I$1)+COUNTIF(R$2:R101,'RW registers-Client'!J$1)</f>
        <v>46</v>
      </c>
      <c r="B101" s="152">
        <v>53703</v>
      </c>
      <c r="C101" s="123" t="s">
        <v>19</v>
      </c>
      <c r="D101" s="123" t="s">
        <v>482</v>
      </c>
      <c r="E101" s="123" t="s">
        <v>1339</v>
      </c>
      <c r="F101" s="123" t="s">
        <v>2827</v>
      </c>
      <c r="G101" s="123" t="s">
        <v>101</v>
      </c>
      <c r="H101" s="132" t="s">
        <v>674</v>
      </c>
      <c r="I101" s="150" t="s">
        <v>113</v>
      </c>
      <c r="J101" s="150">
        <v>0.01</v>
      </c>
      <c r="K101" s="132" t="s">
        <v>2826</v>
      </c>
      <c r="L101" s="123" t="s">
        <v>610</v>
      </c>
      <c r="M101" s="126" t="s">
        <v>453</v>
      </c>
      <c r="N101" s="126" t="s">
        <v>455</v>
      </c>
      <c r="O101" s="124" t="s">
        <v>456</v>
      </c>
      <c r="P101" s="124"/>
      <c r="Q101" s="124"/>
      <c r="R101" s="127" t="str">
        <f t="shared" si="11"/>
        <v>PWS1PWS2PWG2</v>
      </c>
    </row>
    <row r="102" spans="1:21" ht="65.099999999999994" customHeight="1">
      <c r="A102" s="124">
        <f>COUNTIF(R$2:R102,'RW registers-Client'!K$1)+COUNTIF(R$2:R102,'RW registers-Client'!I$1)+COUNTIF(R$2:R102,'RW registers-Client'!J$1)</f>
        <v>47</v>
      </c>
      <c r="B102" s="152">
        <v>53704</v>
      </c>
      <c r="C102" s="123" t="s">
        <v>19</v>
      </c>
      <c r="D102" s="123" t="s">
        <v>482</v>
      </c>
      <c r="E102" s="123" t="s">
        <v>1333</v>
      </c>
      <c r="F102" s="123" t="s">
        <v>762</v>
      </c>
      <c r="G102" s="123" t="s">
        <v>101</v>
      </c>
      <c r="H102" s="132" t="s">
        <v>675</v>
      </c>
      <c r="I102" s="150" t="s">
        <v>113</v>
      </c>
      <c r="J102" s="150">
        <v>0.01</v>
      </c>
      <c r="K102" s="132" t="s">
        <v>2825</v>
      </c>
      <c r="L102" s="123" t="s">
        <v>463</v>
      </c>
      <c r="M102" s="126" t="s">
        <v>453</v>
      </c>
      <c r="N102" s="126" t="s">
        <v>455</v>
      </c>
      <c r="O102" s="124" t="s">
        <v>456</v>
      </c>
      <c r="P102" s="124"/>
      <c r="Q102" s="124"/>
      <c r="R102" s="127" t="str">
        <f t="shared" si="11"/>
        <v>PWS1PWS2PWG2</v>
      </c>
    </row>
    <row r="103" spans="1:21" ht="65.099999999999994" customHeight="1">
      <c r="A103" s="124">
        <f>COUNTIF(R$2:R103,'RW registers-Client'!K$1)+COUNTIF(R$2:R103,'RW registers-Client'!I$1)+COUNTIF(R$2:R103,'RW registers-Client'!J$1)</f>
        <v>48</v>
      </c>
      <c r="B103" s="152">
        <v>53705</v>
      </c>
      <c r="C103" s="123" t="s">
        <v>19</v>
      </c>
      <c r="D103" s="123" t="s">
        <v>482</v>
      </c>
      <c r="E103" s="123" t="s">
        <v>1334</v>
      </c>
      <c r="F103" s="123" t="s">
        <v>795</v>
      </c>
      <c r="G103" s="123" t="s">
        <v>101</v>
      </c>
      <c r="H103" s="132" t="s">
        <v>676</v>
      </c>
      <c r="I103" s="150" t="s">
        <v>113</v>
      </c>
      <c r="J103" s="150">
        <v>0.01</v>
      </c>
      <c r="K103" s="132" t="s">
        <v>2826</v>
      </c>
      <c r="L103" s="123" t="s">
        <v>463</v>
      </c>
      <c r="M103" s="126" t="s">
        <v>453</v>
      </c>
      <c r="N103" s="126" t="s">
        <v>455</v>
      </c>
      <c r="O103" s="124" t="s">
        <v>456</v>
      </c>
      <c r="P103" s="124"/>
      <c r="Q103" s="124"/>
      <c r="R103" s="127" t="str">
        <f t="shared" si="11"/>
        <v>PWS1PWS2PWG2</v>
      </c>
    </row>
    <row r="104" spans="1:21" ht="65.099999999999994" customHeight="1">
      <c r="A104" s="124">
        <f>COUNTIF(R$2:R104,'RW registers-Client'!K$1)+COUNTIF(R$2:R104,'RW registers-Client'!I$1)+COUNTIF(R$2:R104,'RW registers-Client'!J$1)</f>
        <v>49</v>
      </c>
      <c r="B104" s="152">
        <v>53706</v>
      </c>
      <c r="C104" s="123" t="s">
        <v>19</v>
      </c>
      <c r="D104" s="123" t="s">
        <v>482</v>
      </c>
      <c r="E104" s="123" t="s">
        <v>1340</v>
      </c>
      <c r="F104" s="123" t="s">
        <v>796</v>
      </c>
      <c r="G104" s="123" t="s">
        <v>101</v>
      </c>
      <c r="H104" s="132" t="s">
        <v>677</v>
      </c>
      <c r="I104" s="150" t="s">
        <v>113</v>
      </c>
      <c r="J104" s="150">
        <v>0.01</v>
      </c>
      <c r="K104" s="132" t="s">
        <v>2825</v>
      </c>
      <c r="L104" s="123" t="s">
        <v>610</v>
      </c>
      <c r="M104" s="126" t="s">
        <v>453</v>
      </c>
      <c r="N104" s="126" t="s">
        <v>455</v>
      </c>
      <c r="O104" s="124" t="s">
        <v>456</v>
      </c>
      <c r="P104" s="124"/>
      <c r="Q104" s="124"/>
      <c r="R104" s="127" t="str">
        <f t="shared" si="11"/>
        <v>PWS1PWS2PWG2</v>
      </c>
    </row>
    <row r="105" spans="1:21" ht="65.099999999999994" customHeight="1">
      <c r="A105" s="124">
        <f>COUNTIF(R$2:R105,'RW registers-Client'!K$1)+COUNTIF(R$2:R105,'RW registers-Client'!I$1)+COUNTIF(R$2:R105,'RW registers-Client'!J$1)</f>
        <v>50</v>
      </c>
      <c r="B105" s="152">
        <v>53707</v>
      </c>
      <c r="C105" s="123" t="s">
        <v>19</v>
      </c>
      <c r="D105" s="123" t="s">
        <v>482</v>
      </c>
      <c r="E105" s="123" t="s">
        <v>1341</v>
      </c>
      <c r="F105" s="123" t="s">
        <v>257</v>
      </c>
      <c r="G105" s="123" t="s">
        <v>101</v>
      </c>
      <c r="H105" s="132" t="s">
        <v>674</v>
      </c>
      <c r="I105" s="150" t="s">
        <v>113</v>
      </c>
      <c r="J105" s="150">
        <v>0.01</v>
      </c>
      <c r="K105" s="132" t="s">
        <v>2826</v>
      </c>
      <c r="L105" s="123" t="s">
        <v>610</v>
      </c>
      <c r="M105" s="126" t="s">
        <v>453</v>
      </c>
      <c r="N105" s="126" t="s">
        <v>455</v>
      </c>
      <c r="O105" s="124" t="s">
        <v>456</v>
      </c>
      <c r="P105" s="124"/>
      <c r="Q105" s="124"/>
      <c r="R105" s="127" t="str">
        <f t="shared" si="11"/>
        <v>PWS1PWS2PWG2</v>
      </c>
    </row>
    <row r="106" spans="1:21" ht="65.099999999999994" customHeight="1">
      <c r="A106" s="124">
        <f>COUNTIF(R$2:R106,'RW registers-Client'!K$1)+COUNTIF(R$2:R106,'RW registers-Client'!I$1)+COUNTIF(R$2:R106,'RW registers-Client'!J$1)</f>
        <v>50</v>
      </c>
      <c r="B106" s="152" t="s">
        <v>2828</v>
      </c>
      <c r="C106" s="123" t="s">
        <v>113</v>
      </c>
      <c r="D106" s="123" t="s">
        <v>113</v>
      </c>
      <c r="E106" s="123" t="s">
        <v>113</v>
      </c>
      <c r="F106" s="123" t="s">
        <v>113</v>
      </c>
      <c r="G106" s="123" t="s">
        <v>113</v>
      </c>
      <c r="H106" s="123" t="s">
        <v>113</v>
      </c>
      <c r="I106" s="150" t="s">
        <v>113</v>
      </c>
      <c r="J106" s="150" t="s">
        <v>113</v>
      </c>
      <c r="K106" s="132" t="s">
        <v>113</v>
      </c>
      <c r="L106" s="123" t="s">
        <v>113</v>
      </c>
      <c r="M106" s="128"/>
      <c r="N106" s="128"/>
      <c r="O106" s="128"/>
      <c r="P106" s="128"/>
      <c r="Q106" s="128"/>
      <c r="R106" s="127" t="str">
        <f t="shared" si="11"/>
        <v/>
      </c>
    </row>
    <row r="107" spans="1:21" ht="65.099999999999994" customHeight="1">
      <c r="A107" s="124">
        <f>COUNTIF(R$2:R107,'RW registers-Client'!K$1)+COUNTIF(R$2:R107,'RW registers-Client'!I$1)+COUNTIF(R$2:R107,'RW registers-Client'!J$1)</f>
        <v>50</v>
      </c>
      <c r="B107" s="152">
        <v>53710</v>
      </c>
      <c r="C107" s="123" t="s">
        <v>19</v>
      </c>
      <c r="D107" s="123" t="s">
        <v>482</v>
      </c>
      <c r="E107" s="123" t="s">
        <v>1150</v>
      </c>
      <c r="F107" s="123" t="s">
        <v>1012</v>
      </c>
      <c r="G107" s="123" t="s">
        <v>545</v>
      </c>
      <c r="H107" s="132" t="s">
        <v>534</v>
      </c>
      <c r="I107" s="150" t="s">
        <v>113</v>
      </c>
      <c r="J107" s="150" t="s">
        <v>113</v>
      </c>
      <c r="K107" s="132" t="s">
        <v>113</v>
      </c>
      <c r="L107" s="123" t="s">
        <v>606</v>
      </c>
      <c r="M107" s="128"/>
      <c r="N107" s="128"/>
      <c r="O107" s="128"/>
      <c r="P107" s="126" t="s">
        <v>459</v>
      </c>
      <c r="Q107" s="124"/>
      <c r="R107" s="127" t="str">
        <f t="shared" si="11"/>
        <v>Multi-String</v>
      </c>
      <c r="S107" s="129"/>
      <c r="T107" s="129"/>
      <c r="U107" s="129"/>
    </row>
    <row r="108" spans="1:21" ht="65.099999999999994" customHeight="1">
      <c r="A108" s="124">
        <f>COUNTIF(R$2:R108,'RW registers-Client'!K$1)+COUNTIF(R$2:R108,'RW registers-Client'!I$1)+COUNTIF(R$2:R108,'RW registers-Client'!J$1)</f>
        <v>50</v>
      </c>
      <c r="B108" s="152">
        <v>53711</v>
      </c>
      <c r="C108" s="123" t="s">
        <v>19</v>
      </c>
      <c r="D108" s="123" t="s">
        <v>482</v>
      </c>
      <c r="E108" s="123" t="s">
        <v>1151</v>
      </c>
      <c r="F108" s="123" t="s">
        <v>1013</v>
      </c>
      <c r="G108" s="123" t="s">
        <v>545</v>
      </c>
      <c r="H108" s="132" t="s">
        <v>607</v>
      </c>
      <c r="I108" s="150" t="s">
        <v>113</v>
      </c>
      <c r="J108" s="150">
        <v>0.1</v>
      </c>
      <c r="K108" s="132" t="s">
        <v>506</v>
      </c>
      <c r="L108" s="123" t="s">
        <v>606</v>
      </c>
      <c r="M108" s="128"/>
      <c r="N108" s="128"/>
      <c r="O108" s="128"/>
      <c r="P108" s="126" t="s">
        <v>459</v>
      </c>
      <c r="Q108" s="124"/>
      <c r="R108" s="127" t="str">
        <f t="shared" si="11"/>
        <v>Multi-String</v>
      </c>
      <c r="S108" s="129"/>
      <c r="T108" s="129"/>
      <c r="U108" s="129"/>
    </row>
    <row r="109" spans="1:21" ht="65.099999999999994" customHeight="1">
      <c r="A109" s="124">
        <f>COUNTIF(R$2:R109,'RW registers-Client'!K$1)+COUNTIF(R$2:R109,'RW registers-Client'!I$1)+COUNTIF(R$2:R109,'RW registers-Client'!J$1)</f>
        <v>50</v>
      </c>
      <c r="B109" s="152">
        <v>53712</v>
      </c>
      <c r="C109" s="123" t="s">
        <v>19</v>
      </c>
      <c r="D109" s="123" t="s">
        <v>482</v>
      </c>
      <c r="E109" s="123" t="s">
        <v>1152</v>
      </c>
      <c r="F109" s="123" t="s">
        <v>1014</v>
      </c>
      <c r="G109" s="123" t="s">
        <v>545</v>
      </c>
      <c r="H109" s="132" t="s">
        <v>608</v>
      </c>
      <c r="I109" s="150" t="s">
        <v>113</v>
      </c>
      <c r="J109" s="150">
        <v>0.1</v>
      </c>
      <c r="K109" s="132" t="s">
        <v>573</v>
      </c>
      <c r="L109" s="123" t="s">
        <v>606</v>
      </c>
      <c r="M109" s="128"/>
      <c r="N109" s="128"/>
      <c r="O109" s="128"/>
      <c r="P109" s="126" t="s">
        <v>459</v>
      </c>
      <c r="Q109" s="124"/>
      <c r="R109" s="127" t="str">
        <f t="shared" si="11"/>
        <v>Multi-String</v>
      </c>
      <c r="S109" s="129"/>
      <c r="T109" s="129"/>
      <c r="U109" s="129"/>
    </row>
    <row r="110" spans="1:21" ht="65.099999999999994" customHeight="1">
      <c r="A110" s="124">
        <f>COUNTIF(R$2:R110,'RW registers-Client'!K$1)+COUNTIF(R$2:R110,'RW registers-Client'!I$1)+COUNTIF(R$2:R110,'RW registers-Client'!J$1)</f>
        <v>50</v>
      </c>
      <c r="B110" s="152">
        <v>53713</v>
      </c>
      <c r="C110" s="123" t="s">
        <v>19</v>
      </c>
      <c r="D110" s="123" t="s">
        <v>482</v>
      </c>
      <c r="E110" s="123" t="s">
        <v>1153</v>
      </c>
      <c r="F110" s="123" t="s">
        <v>1015</v>
      </c>
      <c r="G110" s="123" t="s">
        <v>545</v>
      </c>
      <c r="H110" s="132" t="s">
        <v>2453</v>
      </c>
      <c r="I110" s="150" t="s">
        <v>113</v>
      </c>
      <c r="J110" s="150">
        <v>0.1</v>
      </c>
      <c r="K110" s="132" t="s">
        <v>474</v>
      </c>
      <c r="L110" s="123"/>
      <c r="M110" s="128"/>
      <c r="N110" s="128"/>
      <c r="O110" s="128"/>
      <c r="P110" s="126" t="s">
        <v>459</v>
      </c>
      <c r="Q110" s="124"/>
      <c r="R110" s="127" t="str">
        <f t="shared" si="11"/>
        <v>Multi-String</v>
      </c>
      <c r="S110" s="129"/>
      <c r="T110" s="129"/>
      <c r="U110" s="129"/>
    </row>
    <row r="111" spans="1:21" ht="65.099999999999994" customHeight="1">
      <c r="A111" s="124">
        <f>COUNTIF(R$2:R111,'RW registers-Client'!K$1)+COUNTIF(R$2:R111,'RW registers-Client'!I$1)+COUNTIF(R$2:R111,'RW registers-Client'!J$1)</f>
        <v>50</v>
      </c>
      <c r="B111" s="152">
        <v>53713</v>
      </c>
      <c r="C111" s="123" t="s">
        <v>19</v>
      </c>
      <c r="D111" s="123" t="s">
        <v>482</v>
      </c>
      <c r="E111" s="123" t="s">
        <v>1154</v>
      </c>
      <c r="F111" s="123" t="s">
        <v>1016</v>
      </c>
      <c r="G111" s="123" t="s">
        <v>545</v>
      </c>
      <c r="H111" s="132" t="s">
        <v>600</v>
      </c>
      <c r="I111" s="150" t="s">
        <v>113</v>
      </c>
      <c r="J111" s="150">
        <v>0.1</v>
      </c>
      <c r="K111" s="132" t="s">
        <v>474</v>
      </c>
      <c r="L111" s="151" t="s">
        <v>601</v>
      </c>
      <c r="M111" s="126"/>
      <c r="N111" s="126"/>
      <c r="O111" s="124"/>
      <c r="P111" s="124"/>
      <c r="Q111" s="124"/>
      <c r="R111" s="127"/>
    </row>
    <row r="112" spans="1:21" s="104" customFormat="1" ht="65.099999999999994" customHeight="1">
      <c r="A112" s="124">
        <f>COUNTIF(R$2:R112,'RW registers-Client'!K$1)+COUNTIF(R$2:R112,'RW registers-Client'!I$1)+COUNTIF(R$2:R112,'RW registers-Client'!J$1)</f>
        <v>50</v>
      </c>
      <c r="B112" s="152">
        <v>53714</v>
      </c>
      <c r="C112" s="123" t="s">
        <v>19</v>
      </c>
      <c r="D112" s="123" t="s">
        <v>482</v>
      </c>
      <c r="E112" s="123" t="s">
        <v>1155</v>
      </c>
      <c r="F112" s="123" t="s">
        <v>1017</v>
      </c>
      <c r="G112" s="123" t="s">
        <v>545</v>
      </c>
      <c r="H112" s="132" t="s">
        <v>255</v>
      </c>
      <c r="I112" s="150" t="s">
        <v>113</v>
      </c>
      <c r="J112" s="150">
        <v>0.1</v>
      </c>
      <c r="K112" s="132" t="s">
        <v>474</v>
      </c>
      <c r="L112" s="151" t="s">
        <v>423</v>
      </c>
      <c r="M112" s="126"/>
      <c r="N112" s="126"/>
      <c r="O112" s="124"/>
      <c r="P112" s="124"/>
      <c r="Q112" s="124"/>
      <c r="R112" s="127"/>
    </row>
    <row r="113" spans="1:21" s="104" customFormat="1" ht="65.099999999999994" customHeight="1">
      <c r="A113" s="124">
        <f>COUNTIF(R$2:R113,'RW registers-Client'!K$1)+COUNTIF(R$2:R113,'RW registers-Client'!I$1)+COUNTIF(R$2:R113,'RW registers-Client'!J$1)</f>
        <v>50</v>
      </c>
      <c r="B113" s="152">
        <v>53715</v>
      </c>
      <c r="C113" s="123" t="s">
        <v>19</v>
      </c>
      <c r="D113" s="123" t="s">
        <v>482</v>
      </c>
      <c r="E113" s="123" t="s">
        <v>1156</v>
      </c>
      <c r="F113" s="123" t="s">
        <v>1018</v>
      </c>
      <c r="G113" s="123" t="s">
        <v>545</v>
      </c>
      <c r="H113" s="132" t="s">
        <v>105</v>
      </c>
      <c r="I113" s="150" t="s">
        <v>113</v>
      </c>
      <c r="J113" s="150">
        <v>0.1</v>
      </c>
      <c r="K113" s="132" t="s">
        <v>474</v>
      </c>
      <c r="L113" s="123"/>
      <c r="M113" s="128"/>
      <c r="N113" s="128"/>
      <c r="O113" s="128"/>
      <c r="P113" s="126" t="s">
        <v>459</v>
      </c>
      <c r="Q113" s="124"/>
      <c r="R113" s="127" t="str">
        <f t="shared" ref="R113" si="12">CONCATENATE(M113,N113,O113,P113,Q113)</f>
        <v>Multi-String</v>
      </c>
      <c r="S113" s="129"/>
      <c r="T113" s="129"/>
      <c r="U113" s="129"/>
    </row>
    <row r="114" spans="1:21" s="104" customFormat="1" ht="65.099999999999994" customHeight="1">
      <c r="A114" s="124">
        <f>COUNTIF(R$2:R114,'RW registers-Client'!K$1)+COUNTIF(R$2:R114,'RW registers-Client'!I$1)+COUNTIF(R$2:R114,'RW registers-Client'!J$1)</f>
        <v>50</v>
      </c>
      <c r="B114" s="152">
        <v>53715</v>
      </c>
      <c r="C114" s="123" t="s">
        <v>19</v>
      </c>
      <c r="D114" s="123" t="s">
        <v>482</v>
      </c>
      <c r="E114" s="123" t="s">
        <v>1157</v>
      </c>
      <c r="F114" s="123" t="s">
        <v>1019</v>
      </c>
      <c r="G114" s="123" t="s">
        <v>545</v>
      </c>
      <c r="H114" s="132" t="s">
        <v>105</v>
      </c>
      <c r="I114" s="150" t="s">
        <v>113</v>
      </c>
      <c r="J114" s="150">
        <v>0.1</v>
      </c>
      <c r="K114" s="132" t="s">
        <v>474</v>
      </c>
      <c r="L114" s="151" t="s">
        <v>423</v>
      </c>
      <c r="M114" s="126"/>
      <c r="N114" s="126"/>
      <c r="O114" s="124"/>
      <c r="P114" s="124"/>
      <c r="Q114" s="124"/>
      <c r="R114" s="127"/>
    </row>
    <row r="115" spans="1:21" s="104" customFormat="1" ht="65.099999999999994" customHeight="1">
      <c r="A115" s="124">
        <f>COUNTIF(R$2:R115,'RW registers-Client'!K$1)+COUNTIF(R$2:R115,'RW registers-Client'!I$1)+COUNTIF(R$2:R115,'RW registers-Client'!J$1)</f>
        <v>50</v>
      </c>
      <c r="B115" s="152">
        <v>53716</v>
      </c>
      <c r="C115" s="123" t="s">
        <v>19</v>
      </c>
      <c r="D115" s="123" t="s">
        <v>482</v>
      </c>
      <c r="E115" s="123" t="s">
        <v>1158</v>
      </c>
      <c r="F115" s="123" t="s">
        <v>1020</v>
      </c>
      <c r="G115" s="123" t="s">
        <v>545</v>
      </c>
      <c r="H115" s="132" t="s">
        <v>105</v>
      </c>
      <c r="I115" s="150" t="s">
        <v>113</v>
      </c>
      <c r="J115" s="150">
        <v>0.1</v>
      </c>
      <c r="K115" s="132" t="s">
        <v>474</v>
      </c>
      <c r="L115" s="123"/>
      <c r="M115" s="128"/>
      <c r="N115" s="128"/>
      <c r="O115" s="128"/>
      <c r="P115" s="126" t="s">
        <v>459</v>
      </c>
      <c r="Q115" s="124"/>
      <c r="R115" s="127" t="str">
        <f t="shared" ref="R115:R118" si="13">CONCATENATE(M115,N115,O115,P115,Q115)</f>
        <v>Multi-String</v>
      </c>
      <c r="S115" s="129"/>
      <c r="T115" s="129"/>
      <c r="U115" s="129"/>
    </row>
    <row r="116" spans="1:21" s="104" customFormat="1" ht="65.099999999999994" customHeight="1">
      <c r="A116" s="124">
        <f>COUNTIF(R$2:R116,'RW registers-Client'!K$1)+COUNTIF(R$2:R116,'RW registers-Client'!I$1)+COUNTIF(R$2:R116,'RW registers-Client'!J$1)</f>
        <v>50</v>
      </c>
      <c r="B116" s="152">
        <v>53717</v>
      </c>
      <c r="C116" s="123" t="s">
        <v>19</v>
      </c>
      <c r="D116" s="123" t="s">
        <v>482</v>
      </c>
      <c r="E116" s="123" t="s">
        <v>1308</v>
      </c>
      <c r="F116" s="123" t="s">
        <v>1021</v>
      </c>
      <c r="G116" s="123" t="s">
        <v>545</v>
      </c>
      <c r="H116" s="132" t="s">
        <v>105</v>
      </c>
      <c r="I116" s="150" t="s">
        <v>113</v>
      </c>
      <c r="J116" s="150">
        <v>0.1</v>
      </c>
      <c r="K116" s="132" t="s">
        <v>474</v>
      </c>
      <c r="L116" s="123"/>
      <c r="M116" s="128"/>
      <c r="N116" s="128"/>
      <c r="O116" s="128"/>
      <c r="P116" s="126" t="s">
        <v>459</v>
      </c>
      <c r="Q116" s="124"/>
      <c r="R116" s="127" t="str">
        <f t="shared" si="13"/>
        <v>Multi-String</v>
      </c>
      <c r="S116" s="129"/>
      <c r="T116" s="129"/>
      <c r="U116" s="129"/>
    </row>
    <row r="117" spans="1:21" s="104" customFormat="1" ht="65.099999999999994" customHeight="1">
      <c r="A117" s="124">
        <f>COUNTIF(R$2:R117,'RW registers-Client'!K$1)+COUNTIF(R$2:R117,'RW registers-Client'!I$1)+COUNTIF(R$2:R117,'RW registers-Client'!J$1)</f>
        <v>50</v>
      </c>
      <c r="B117" s="152">
        <v>53718</v>
      </c>
      <c r="C117" s="123" t="s">
        <v>19</v>
      </c>
      <c r="D117" s="123" t="s">
        <v>482</v>
      </c>
      <c r="E117" s="123" t="s">
        <v>1159</v>
      </c>
      <c r="F117" s="123" t="s">
        <v>1022</v>
      </c>
      <c r="G117" s="123" t="s">
        <v>545</v>
      </c>
      <c r="H117" s="132" t="s">
        <v>93</v>
      </c>
      <c r="I117" s="150" t="s">
        <v>113</v>
      </c>
      <c r="J117" s="150">
        <v>1</v>
      </c>
      <c r="K117" s="132" t="s">
        <v>507</v>
      </c>
      <c r="L117" s="123"/>
      <c r="M117" s="128"/>
      <c r="N117" s="128"/>
      <c r="O117" s="128"/>
      <c r="P117" s="126" t="s">
        <v>459</v>
      </c>
      <c r="Q117" s="124"/>
      <c r="R117" s="127" t="str">
        <f t="shared" si="13"/>
        <v>Multi-String</v>
      </c>
      <c r="S117" s="129"/>
      <c r="T117" s="129"/>
      <c r="U117" s="129"/>
    </row>
    <row r="118" spans="1:21" s="104" customFormat="1" ht="65.099999999999994" customHeight="1">
      <c r="A118" s="124">
        <f>COUNTIF(R$2:R118,'RW registers-Client'!K$1)+COUNTIF(R$2:R118,'RW registers-Client'!I$1)+COUNTIF(R$2:R118,'RW registers-Client'!J$1)</f>
        <v>50</v>
      </c>
      <c r="B118" s="152">
        <v>53719</v>
      </c>
      <c r="C118" s="123" t="s">
        <v>19</v>
      </c>
      <c r="D118" s="123" t="s">
        <v>482</v>
      </c>
      <c r="E118" s="123" t="s">
        <v>1160</v>
      </c>
      <c r="F118" s="123" t="s">
        <v>1023</v>
      </c>
      <c r="G118" s="123" t="s">
        <v>545</v>
      </c>
      <c r="H118" s="132" t="s">
        <v>2453</v>
      </c>
      <c r="I118" s="150" t="s">
        <v>113</v>
      </c>
      <c r="J118" s="150">
        <v>0.1</v>
      </c>
      <c r="K118" s="132" t="s">
        <v>474</v>
      </c>
      <c r="L118" s="123"/>
      <c r="M118" s="128"/>
      <c r="N118" s="128"/>
      <c r="O118" s="128"/>
      <c r="P118" s="126" t="s">
        <v>459</v>
      </c>
      <c r="Q118" s="124"/>
      <c r="R118" s="127" t="str">
        <f t="shared" si="13"/>
        <v>Multi-String</v>
      </c>
      <c r="S118" s="129"/>
      <c r="T118" s="129"/>
      <c r="U118" s="129"/>
    </row>
    <row r="119" spans="1:21" s="104" customFormat="1" ht="65.099999999999994" customHeight="1">
      <c r="A119" s="124">
        <f>COUNTIF(R$2:R119,'RW registers-Client'!K$1)+COUNTIF(R$2:R119,'RW registers-Client'!I$1)+COUNTIF(R$2:R119,'RW registers-Client'!J$1)</f>
        <v>50</v>
      </c>
      <c r="B119" s="152">
        <v>53719</v>
      </c>
      <c r="C119" s="123" t="s">
        <v>19</v>
      </c>
      <c r="D119" s="123" t="s">
        <v>482</v>
      </c>
      <c r="E119" s="123" t="s">
        <v>1161</v>
      </c>
      <c r="F119" s="123" t="s">
        <v>1024</v>
      </c>
      <c r="G119" s="123" t="s">
        <v>545</v>
      </c>
      <c r="H119" s="132" t="s">
        <v>600</v>
      </c>
      <c r="I119" s="150" t="s">
        <v>113</v>
      </c>
      <c r="J119" s="150">
        <v>0.1</v>
      </c>
      <c r="K119" s="132" t="s">
        <v>474</v>
      </c>
      <c r="L119" s="151" t="s">
        <v>423</v>
      </c>
      <c r="M119" s="126"/>
      <c r="N119" s="126"/>
      <c r="O119" s="124"/>
      <c r="P119" s="124"/>
      <c r="Q119" s="124"/>
      <c r="R119" s="127"/>
    </row>
    <row r="120" spans="1:21" s="104" customFormat="1" ht="65.099999999999994" customHeight="1">
      <c r="A120" s="124">
        <f>COUNTIF(R$2:R120,'RW registers-Client'!K$1)+COUNTIF(R$2:R120,'RW registers-Client'!I$1)+COUNTIF(R$2:R120,'RW registers-Client'!J$1)</f>
        <v>50</v>
      </c>
      <c r="B120" s="152">
        <v>53719</v>
      </c>
      <c r="C120" s="123" t="s">
        <v>19</v>
      </c>
      <c r="D120" s="123" t="s">
        <v>482</v>
      </c>
      <c r="E120" s="123" t="s">
        <v>1162</v>
      </c>
      <c r="F120" s="123" t="s">
        <v>1025</v>
      </c>
      <c r="G120" s="123" t="s">
        <v>545</v>
      </c>
      <c r="H120" s="132" t="s">
        <v>600</v>
      </c>
      <c r="I120" s="150" t="s">
        <v>113</v>
      </c>
      <c r="J120" s="150">
        <v>0.1</v>
      </c>
      <c r="K120" s="132" t="s">
        <v>474</v>
      </c>
      <c r="L120" s="151" t="s">
        <v>602</v>
      </c>
      <c r="M120" s="126"/>
      <c r="N120" s="126"/>
      <c r="O120" s="124"/>
      <c r="P120" s="124"/>
      <c r="Q120" s="124"/>
      <c r="R120" s="127"/>
    </row>
    <row r="121" spans="1:21" s="104" customFormat="1" ht="65.099999999999994" customHeight="1">
      <c r="A121" s="124">
        <f>COUNTIF(R$2:R121,'RW registers-Client'!K$1)+COUNTIF(R$2:R121,'RW registers-Client'!I$1)+COUNTIF(R$2:R121,'RW registers-Client'!J$1)</f>
        <v>50</v>
      </c>
      <c r="B121" s="152">
        <v>53720</v>
      </c>
      <c r="C121" s="123" t="s">
        <v>19</v>
      </c>
      <c r="D121" s="123" t="s">
        <v>482</v>
      </c>
      <c r="E121" s="123" t="s">
        <v>1163</v>
      </c>
      <c r="F121" s="123" t="s">
        <v>1026</v>
      </c>
      <c r="G121" s="123" t="s">
        <v>545</v>
      </c>
      <c r="H121" s="132" t="s">
        <v>2453</v>
      </c>
      <c r="I121" s="150" t="s">
        <v>113</v>
      </c>
      <c r="J121" s="150">
        <v>0.1</v>
      </c>
      <c r="K121" s="132" t="s">
        <v>474</v>
      </c>
      <c r="L121" s="123"/>
      <c r="M121" s="128"/>
      <c r="N121" s="128"/>
      <c r="O121" s="128"/>
      <c r="P121" s="126" t="s">
        <v>459</v>
      </c>
      <c r="Q121" s="124"/>
      <c r="R121" s="127" t="str">
        <f t="shared" ref="R121" si="14">CONCATENATE(M121,N121,O121,P121,Q121)</f>
        <v>Multi-String</v>
      </c>
      <c r="S121" s="129"/>
      <c r="T121" s="129"/>
      <c r="U121" s="129"/>
    </row>
    <row r="122" spans="1:21" s="104" customFormat="1" ht="65.099999999999994" customHeight="1">
      <c r="A122" s="124">
        <f>COUNTIF(R$2:R122,'RW registers-Client'!K$1)+COUNTIF(R$2:R122,'RW registers-Client'!I$1)+COUNTIF(R$2:R122,'RW registers-Client'!J$1)</f>
        <v>50</v>
      </c>
      <c r="B122" s="152">
        <v>53720</v>
      </c>
      <c r="C122" s="123" t="s">
        <v>19</v>
      </c>
      <c r="D122" s="123" t="s">
        <v>482</v>
      </c>
      <c r="E122" s="123" t="s">
        <v>1164</v>
      </c>
      <c r="F122" s="123" t="s">
        <v>1027</v>
      </c>
      <c r="G122" s="123" t="s">
        <v>545</v>
      </c>
      <c r="H122" s="132" t="s">
        <v>600</v>
      </c>
      <c r="I122" s="150" t="s">
        <v>113</v>
      </c>
      <c r="J122" s="150">
        <v>0.1</v>
      </c>
      <c r="K122" s="132" t="s">
        <v>474</v>
      </c>
      <c r="L122" s="151" t="s">
        <v>423</v>
      </c>
      <c r="M122" s="126"/>
      <c r="N122" s="126"/>
      <c r="O122" s="124"/>
      <c r="P122" s="124"/>
      <c r="Q122" s="124"/>
      <c r="R122" s="127"/>
    </row>
    <row r="123" spans="1:21" s="104" customFormat="1" ht="65.099999999999994" customHeight="1">
      <c r="A123" s="124">
        <f>COUNTIF(R$2:R123,'RW registers-Client'!K$1)+COUNTIF(R$2:R123,'RW registers-Client'!I$1)+COUNTIF(R$2:R123,'RW registers-Client'!J$1)</f>
        <v>50</v>
      </c>
      <c r="B123" s="152">
        <v>53720</v>
      </c>
      <c r="C123" s="123" t="s">
        <v>19</v>
      </c>
      <c r="D123" s="123" t="s">
        <v>482</v>
      </c>
      <c r="E123" s="123" t="s">
        <v>1165</v>
      </c>
      <c r="F123" s="123" t="s">
        <v>1028</v>
      </c>
      <c r="G123" s="123" t="s">
        <v>545</v>
      </c>
      <c r="H123" s="132" t="s">
        <v>600</v>
      </c>
      <c r="I123" s="150" t="s">
        <v>113</v>
      </c>
      <c r="J123" s="150">
        <v>0.1</v>
      </c>
      <c r="K123" s="132" t="s">
        <v>474</v>
      </c>
      <c r="L123" s="151" t="s">
        <v>602</v>
      </c>
      <c r="M123" s="126"/>
      <c r="N123" s="126"/>
      <c r="O123" s="124"/>
      <c r="P123" s="124"/>
      <c r="Q123" s="124"/>
      <c r="R123" s="127"/>
    </row>
    <row r="124" spans="1:21" ht="65.099999999999994" customHeight="1">
      <c r="A124" s="124">
        <f>COUNTIF(R$2:R124,'RW registers-Client'!K$1)+COUNTIF(R$2:R124,'RW registers-Client'!I$1)+COUNTIF(R$2:R124,'RW registers-Client'!J$1)</f>
        <v>50</v>
      </c>
      <c r="B124" s="152">
        <v>53721</v>
      </c>
      <c r="C124" s="123" t="s">
        <v>19</v>
      </c>
      <c r="D124" s="123" t="s">
        <v>482</v>
      </c>
      <c r="E124" s="123" t="s">
        <v>1315</v>
      </c>
      <c r="F124" s="123" t="s">
        <v>1029</v>
      </c>
      <c r="G124" s="123" t="s">
        <v>545</v>
      </c>
      <c r="H124" s="132" t="s">
        <v>94</v>
      </c>
      <c r="I124" s="150" t="s">
        <v>113</v>
      </c>
      <c r="J124" s="150">
        <v>0.1</v>
      </c>
      <c r="K124" s="132" t="s">
        <v>506</v>
      </c>
      <c r="L124" s="123"/>
      <c r="M124" s="128"/>
      <c r="N124" s="128"/>
      <c r="O124" s="128"/>
      <c r="P124" s="126" t="s">
        <v>459</v>
      </c>
      <c r="Q124" s="124"/>
      <c r="R124" s="127" t="str">
        <f t="shared" ref="R124:R126" si="15">CONCATENATE(M124,N124,O124,P124,Q124)</f>
        <v>Multi-String</v>
      </c>
      <c r="S124" s="129"/>
      <c r="T124" s="129"/>
      <c r="U124" s="129"/>
    </row>
    <row r="125" spans="1:21" ht="65.099999999999994" customHeight="1">
      <c r="A125" s="124">
        <f>COUNTIF(R$2:R125,'RW registers-Client'!K$1)+COUNTIF(R$2:R125,'RW registers-Client'!I$1)+COUNTIF(R$2:R125,'RW registers-Client'!J$1)</f>
        <v>50</v>
      </c>
      <c r="B125" s="152">
        <v>53722</v>
      </c>
      <c r="C125" s="123" t="s">
        <v>19</v>
      </c>
      <c r="D125" s="123" t="s">
        <v>482</v>
      </c>
      <c r="E125" s="123" t="s">
        <v>1166</v>
      </c>
      <c r="F125" s="123" t="s">
        <v>1030</v>
      </c>
      <c r="G125" s="123" t="s">
        <v>545</v>
      </c>
      <c r="H125" s="132" t="s">
        <v>256</v>
      </c>
      <c r="I125" s="150" t="s">
        <v>113</v>
      </c>
      <c r="J125" s="150">
        <v>0.1</v>
      </c>
      <c r="K125" s="132" t="s">
        <v>506</v>
      </c>
      <c r="L125" s="123"/>
      <c r="M125" s="128"/>
      <c r="N125" s="128"/>
      <c r="O125" s="128"/>
      <c r="P125" s="126" t="s">
        <v>459</v>
      </c>
      <c r="Q125" s="124"/>
      <c r="R125" s="127" t="str">
        <f t="shared" si="15"/>
        <v>Multi-String</v>
      </c>
      <c r="S125" s="129"/>
      <c r="T125" s="129"/>
      <c r="U125" s="129"/>
    </row>
    <row r="126" spans="1:21" ht="65.099999999999994" customHeight="1">
      <c r="A126" s="124">
        <f>COUNTIF(R$2:R126,'RW registers-Client'!K$1)+COUNTIF(R$2:R126,'RW registers-Client'!I$1)+COUNTIF(R$2:R126,'RW registers-Client'!J$1)</f>
        <v>50</v>
      </c>
      <c r="B126" s="152">
        <v>53723</v>
      </c>
      <c r="C126" s="123" t="s">
        <v>19</v>
      </c>
      <c r="D126" s="123" t="s">
        <v>482</v>
      </c>
      <c r="E126" s="123" t="s">
        <v>1167</v>
      </c>
      <c r="F126" s="123" t="s">
        <v>1031</v>
      </c>
      <c r="G126" s="123" t="s">
        <v>545</v>
      </c>
      <c r="H126" s="132" t="s">
        <v>319</v>
      </c>
      <c r="I126" s="150" t="s">
        <v>113</v>
      </c>
      <c r="J126" s="150">
        <v>0.1</v>
      </c>
      <c r="K126" s="132" t="s">
        <v>506</v>
      </c>
      <c r="L126" s="123"/>
      <c r="M126" s="128"/>
      <c r="N126" s="128"/>
      <c r="O126" s="128"/>
      <c r="P126" s="126" t="s">
        <v>459</v>
      </c>
      <c r="Q126" s="124"/>
      <c r="R126" s="127" t="str">
        <f t="shared" si="15"/>
        <v>Multi-String</v>
      </c>
      <c r="S126" s="129"/>
      <c r="T126" s="129"/>
      <c r="U126" s="129"/>
    </row>
    <row r="127" spans="1:21" ht="65.099999999999994" customHeight="1">
      <c r="A127" s="124">
        <f>COUNTIF(R$2:R127,'RW registers-Client'!K$1)+COUNTIF(R$2:R127,'RW registers-Client'!I$1)+COUNTIF(R$2:R127,'RW registers-Client'!J$1)</f>
        <v>50</v>
      </c>
      <c r="B127" s="152">
        <v>53723</v>
      </c>
      <c r="C127" s="123" t="s">
        <v>19</v>
      </c>
      <c r="D127" s="123" t="s">
        <v>482</v>
      </c>
      <c r="E127" s="123" t="s">
        <v>1167</v>
      </c>
      <c r="F127" s="123" t="s">
        <v>1031</v>
      </c>
      <c r="G127" s="123" t="s">
        <v>545</v>
      </c>
      <c r="H127" s="132" t="s">
        <v>319</v>
      </c>
      <c r="I127" s="150" t="s">
        <v>113</v>
      </c>
      <c r="J127" s="150">
        <v>0.1</v>
      </c>
      <c r="K127" s="132" t="s">
        <v>506</v>
      </c>
      <c r="L127" s="151" t="s">
        <v>602</v>
      </c>
      <c r="M127" s="126"/>
      <c r="N127" s="126"/>
      <c r="O127" s="124"/>
      <c r="P127" s="124"/>
      <c r="Q127" s="124"/>
      <c r="R127" s="127"/>
    </row>
    <row r="128" spans="1:21" ht="65.099999999999994" customHeight="1">
      <c r="A128" s="124">
        <f>COUNTIF(R$2:R128,'RW registers-Client'!K$1)+COUNTIF(R$2:R128,'RW registers-Client'!I$1)+COUNTIF(R$2:R128,'RW registers-Client'!J$1)</f>
        <v>50</v>
      </c>
      <c r="B128" s="152">
        <v>53724</v>
      </c>
      <c r="C128" s="123" t="s">
        <v>19</v>
      </c>
      <c r="D128" s="123" t="s">
        <v>482</v>
      </c>
      <c r="E128" s="123" t="s">
        <v>1168</v>
      </c>
      <c r="F128" s="123" t="s">
        <v>1032</v>
      </c>
      <c r="G128" s="123" t="s">
        <v>545</v>
      </c>
      <c r="H128" s="132" t="s">
        <v>106</v>
      </c>
      <c r="I128" s="150" t="s">
        <v>113</v>
      </c>
      <c r="J128" s="150">
        <v>0.1</v>
      </c>
      <c r="K128" s="132" t="s">
        <v>506</v>
      </c>
      <c r="L128" s="123"/>
      <c r="M128" s="128"/>
      <c r="N128" s="128"/>
      <c r="O128" s="128"/>
      <c r="P128" s="126" t="s">
        <v>459</v>
      </c>
      <c r="Q128" s="124"/>
      <c r="R128" s="127" t="str">
        <f t="shared" ref="R128" si="16">CONCATENATE(M128,N128,O128,P128,Q128)</f>
        <v>Multi-String</v>
      </c>
      <c r="S128" s="129"/>
      <c r="T128" s="129"/>
      <c r="U128" s="129"/>
    </row>
    <row r="129" spans="1:21" ht="65.099999999999994" customHeight="1">
      <c r="A129" s="124">
        <f>COUNTIF(R$2:R129,'RW registers-Client'!K$1)+COUNTIF(R$2:R129,'RW registers-Client'!I$1)+COUNTIF(R$2:R129,'RW registers-Client'!J$1)</f>
        <v>50</v>
      </c>
      <c r="B129" s="152">
        <v>53724</v>
      </c>
      <c r="C129" s="123" t="s">
        <v>19</v>
      </c>
      <c r="D129" s="123" t="s">
        <v>482</v>
      </c>
      <c r="E129" s="123" t="s">
        <v>1169</v>
      </c>
      <c r="F129" s="123" t="s">
        <v>1033</v>
      </c>
      <c r="G129" s="123" t="s">
        <v>545</v>
      </c>
      <c r="H129" s="132" t="s">
        <v>106</v>
      </c>
      <c r="I129" s="150" t="s">
        <v>113</v>
      </c>
      <c r="J129" s="150">
        <v>0.1</v>
      </c>
      <c r="K129" s="132" t="s">
        <v>506</v>
      </c>
      <c r="L129" s="151" t="s">
        <v>423</v>
      </c>
      <c r="M129" s="126"/>
      <c r="N129" s="126"/>
      <c r="O129" s="124"/>
      <c r="P129" s="124"/>
      <c r="Q129" s="124"/>
      <c r="R129" s="127"/>
    </row>
    <row r="130" spans="1:21" ht="65.099999999999994" customHeight="1">
      <c r="A130" s="124">
        <f>COUNTIF(R$2:R130,'RW registers-Client'!K$1)+COUNTIF(R$2:R130,'RW registers-Client'!I$1)+COUNTIF(R$2:R130,'RW registers-Client'!J$1)</f>
        <v>50</v>
      </c>
      <c r="B130" s="152">
        <v>53724</v>
      </c>
      <c r="C130" s="123" t="s">
        <v>19</v>
      </c>
      <c r="D130" s="123" t="s">
        <v>482</v>
      </c>
      <c r="E130" s="123" t="s">
        <v>1168</v>
      </c>
      <c r="F130" s="123" t="s">
        <v>1032</v>
      </c>
      <c r="G130" s="123" t="s">
        <v>545</v>
      </c>
      <c r="H130" s="132" t="s">
        <v>106</v>
      </c>
      <c r="I130" s="150" t="s">
        <v>113</v>
      </c>
      <c r="J130" s="150">
        <v>0.1</v>
      </c>
      <c r="K130" s="132" t="s">
        <v>506</v>
      </c>
      <c r="L130" s="151" t="s">
        <v>602</v>
      </c>
      <c r="M130" s="126"/>
      <c r="N130" s="126"/>
      <c r="O130" s="124"/>
      <c r="P130" s="124"/>
      <c r="Q130" s="124"/>
      <c r="R130" s="127"/>
    </row>
    <row r="131" spans="1:21" ht="65.099999999999994" customHeight="1">
      <c r="A131" s="124">
        <f>COUNTIF(R$2:R131,'RW registers-Client'!K$1)+COUNTIF(R$2:R131,'RW registers-Client'!I$1)+COUNTIF(R$2:R131,'RW registers-Client'!J$1)</f>
        <v>50</v>
      </c>
      <c r="B131" s="152">
        <v>53725</v>
      </c>
      <c r="C131" s="123" t="s">
        <v>19</v>
      </c>
      <c r="D131" s="123" t="s">
        <v>482</v>
      </c>
      <c r="E131" s="123" t="s">
        <v>1170</v>
      </c>
      <c r="F131" s="123" t="s">
        <v>1034</v>
      </c>
      <c r="G131" s="123" t="s">
        <v>545</v>
      </c>
      <c r="H131" s="132" t="s">
        <v>106</v>
      </c>
      <c r="I131" s="150" t="s">
        <v>113</v>
      </c>
      <c r="J131" s="150">
        <v>0.1</v>
      </c>
      <c r="K131" s="132" t="s">
        <v>506</v>
      </c>
      <c r="L131" s="123"/>
      <c r="M131" s="128"/>
      <c r="N131" s="128"/>
      <c r="O131" s="128"/>
      <c r="P131" s="126" t="s">
        <v>459</v>
      </c>
      <c r="Q131" s="124"/>
      <c r="R131" s="127" t="str">
        <f t="shared" ref="R131" si="17">CONCATENATE(M131,N131,O131,P131,Q131)</f>
        <v>Multi-String</v>
      </c>
      <c r="S131" s="129"/>
      <c r="T131" s="129"/>
      <c r="U131" s="129"/>
    </row>
    <row r="132" spans="1:21" ht="65.099999999999994" customHeight="1">
      <c r="A132" s="124">
        <f>COUNTIF(R$2:R132,'RW registers-Client'!K$1)+COUNTIF(R$2:R132,'RW registers-Client'!I$1)+COUNTIF(R$2:R132,'RW registers-Client'!J$1)</f>
        <v>50</v>
      </c>
      <c r="B132" s="152" t="s">
        <v>2829</v>
      </c>
      <c r="C132" s="123" t="s">
        <v>113</v>
      </c>
      <c r="D132" s="123" t="s">
        <v>113</v>
      </c>
      <c r="E132" s="123" t="s">
        <v>113</v>
      </c>
      <c r="F132" s="123" t="s">
        <v>113</v>
      </c>
      <c r="G132" s="123" t="s">
        <v>113</v>
      </c>
      <c r="H132" s="123" t="s">
        <v>113</v>
      </c>
      <c r="I132" s="150" t="s">
        <v>113</v>
      </c>
      <c r="J132" s="150" t="s">
        <v>113</v>
      </c>
      <c r="K132" s="132" t="s">
        <v>113</v>
      </c>
      <c r="L132" s="123" t="s">
        <v>113</v>
      </c>
      <c r="M132" s="128"/>
      <c r="N132" s="128"/>
      <c r="O132" s="128"/>
      <c r="P132" s="128"/>
      <c r="Q132" s="128"/>
      <c r="R132" s="127" t="str">
        <f t="shared" si="11"/>
        <v/>
      </c>
    </row>
    <row r="133" spans="1:21" ht="65.099999999999994" customHeight="1">
      <c r="A133" s="124">
        <f>COUNTIF(R$2:R133,'RW registers-Client'!K$1)+COUNTIF(R$2:R133,'RW registers-Client'!I$1)+COUNTIF(R$2:R133,'RW registers-Client'!J$1)</f>
        <v>51</v>
      </c>
      <c r="B133" s="152">
        <v>53730</v>
      </c>
      <c r="C133" s="123" t="s">
        <v>19</v>
      </c>
      <c r="D133" s="123" t="s">
        <v>482</v>
      </c>
      <c r="E133" s="123" t="s">
        <v>1352</v>
      </c>
      <c r="F133" s="123" t="s">
        <v>799</v>
      </c>
      <c r="G133" s="123" t="s">
        <v>101</v>
      </c>
      <c r="H133" s="132" t="s">
        <v>678</v>
      </c>
      <c r="I133" s="150" t="s">
        <v>113</v>
      </c>
      <c r="J133" s="150">
        <v>0.01</v>
      </c>
      <c r="K133" s="132" t="s">
        <v>113</v>
      </c>
      <c r="L133" s="123" t="s">
        <v>613</v>
      </c>
      <c r="M133" s="126" t="s">
        <v>453</v>
      </c>
      <c r="N133" s="126" t="s">
        <v>455</v>
      </c>
      <c r="O133" s="126" t="s">
        <v>456</v>
      </c>
      <c r="P133" s="126"/>
      <c r="Q133" s="124"/>
      <c r="R133" s="127" t="str">
        <f t="shared" si="11"/>
        <v>PWS1PWS2PWG2</v>
      </c>
    </row>
    <row r="134" spans="1:21" ht="65.099999999999994" customHeight="1">
      <c r="A134" s="124">
        <f>COUNTIF(R$2:R134,'RW registers-Client'!K$1)+COUNTIF(R$2:R134,'RW registers-Client'!I$1)+COUNTIF(R$2:R134,'RW registers-Client'!J$1)</f>
        <v>52</v>
      </c>
      <c r="B134" s="152">
        <v>53731</v>
      </c>
      <c r="C134" s="123" t="s">
        <v>19</v>
      </c>
      <c r="D134" s="123" t="s">
        <v>482</v>
      </c>
      <c r="E134" s="123" t="s">
        <v>1353</v>
      </c>
      <c r="F134" s="123" t="s">
        <v>808</v>
      </c>
      <c r="G134" s="123" t="s">
        <v>101</v>
      </c>
      <c r="H134" s="132" t="s">
        <v>679</v>
      </c>
      <c r="I134" s="150" t="s">
        <v>113</v>
      </c>
      <c r="J134" s="150">
        <v>0.01</v>
      </c>
      <c r="K134" s="132" t="s">
        <v>2826</v>
      </c>
      <c r="L134" s="123" t="s">
        <v>614</v>
      </c>
      <c r="M134" s="126" t="s">
        <v>453</v>
      </c>
      <c r="N134" s="126" t="s">
        <v>455</v>
      </c>
      <c r="O134" s="126" t="s">
        <v>456</v>
      </c>
      <c r="P134" s="126"/>
      <c r="Q134" s="124"/>
      <c r="R134" s="127" t="str">
        <f t="shared" si="11"/>
        <v>PWS1PWS2PWG2</v>
      </c>
    </row>
    <row r="135" spans="1:21" ht="65.099999999999994" customHeight="1">
      <c r="A135" s="124">
        <f>COUNTIF(R$2:R135,'RW registers-Client'!K$1)+COUNTIF(R$2:R135,'RW registers-Client'!I$1)+COUNTIF(R$2:R135,'RW registers-Client'!J$1)</f>
        <v>53</v>
      </c>
      <c r="B135" s="152">
        <v>53732</v>
      </c>
      <c r="C135" s="123" t="s">
        <v>19</v>
      </c>
      <c r="D135" s="123" t="s">
        <v>482</v>
      </c>
      <c r="E135" s="123" t="s">
        <v>1344</v>
      </c>
      <c r="F135" s="123" t="s">
        <v>800</v>
      </c>
      <c r="G135" s="123" t="s">
        <v>101</v>
      </c>
      <c r="H135" s="132" t="s">
        <v>615</v>
      </c>
      <c r="I135" s="150" t="s">
        <v>113</v>
      </c>
      <c r="J135" s="150">
        <v>0.01</v>
      </c>
      <c r="K135" s="132" t="s">
        <v>113</v>
      </c>
      <c r="L135" s="123" t="s">
        <v>613</v>
      </c>
      <c r="M135" s="126" t="s">
        <v>453</v>
      </c>
      <c r="N135" s="126" t="s">
        <v>455</v>
      </c>
      <c r="O135" s="126" t="s">
        <v>456</v>
      </c>
      <c r="P135" s="126"/>
      <c r="Q135" s="124"/>
      <c r="R135" s="127" t="str">
        <f t="shared" si="11"/>
        <v>PWS1PWS2PWG2</v>
      </c>
    </row>
    <row r="136" spans="1:21" ht="65.099999999999994" customHeight="1">
      <c r="A136" s="124">
        <f>COUNTIF(R$2:R136,'RW registers-Client'!K$1)+COUNTIF(R$2:R136,'RW registers-Client'!I$1)+COUNTIF(R$2:R136,'RW registers-Client'!J$1)</f>
        <v>54</v>
      </c>
      <c r="B136" s="152">
        <v>53733</v>
      </c>
      <c r="C136" s="123" t="s">
        <v>19</v>
      </c>
      <c r="D136" s="123" t="s">
        <v>482</v>
      </c>
      <c r="E136" s="123" t="s">
        <v>1354</v>
      </c>
      <c r="F136" s="123" t="s">
        <v>809</v>
      </c>
      <c r="G136" s="123" t="s">
        <v>101</v>
      </c>
      <c r="H136" s="132" t="s">
        <v>680</v>
      </c>
      <c r="I136" s="150" t="s">
        <v>113</v>
      </c>
      <c r="J136" s="150">
        <v>0.01</v>
      </c>
      <c r="K136" s="132" t="s">
        <v>2826</v>
      </c>
      <c r="L136" s="123" t="s">
        <v>614</v>
      </c>
      <c r="M136" s="126" t="s">
        <v>453</v>
      </c>
      <c r="N136" s="126" t="s">
        <v>455</v>
      </c>
      <c r="O136" s="126" t="s">
        <v>456</v>
      </c>
      <c r="P136" s="126"/>
      <c r="Q136" s="124"/>
      <c r="R136" s="127" t="str">
        <f t="shared" si="11"/>
        <v>PWS1PWS2PWG2</v>
      </c>
    </row>
    <row r="137" spans="1:21" s="129" customFormat="1" ht="65.099999999999994" customHeight="1">
      <c r="A137" s="124">
        <f>COUNTIF(R$2:R137,'RW registers-Client'!K$1)+COUNTIF(R$2:R137,'RW registers-Client'!I$1)+COUNTIF(R$2:R137,'RW registers-Client'!J$1)</f>
        <v>55</v>
      </c>
      <c r="B137" s="152">
        <v>53734</v>
      </c>
      <c r="C137" s="123" t="s">
        <v>19</v>
      </c>
      <c r="D137" s="123" t="s">
        <v>482</v>
      </c>
      <c r="E137" s="123" t="s">
        <v>1345</v>
      </c>
      <c r="F137" s="123" t="s">
        <v>801</v>
      </c>
      <c r="G137" s="123" t="s">
        <v>101</v>
      </c>
      <c r="H137" s="153" t="s">
        <v>681</v>
      </c>
      <c r="I137" s="150" t="s">
        <v>113</v>
      </c>
      <c r="J137" s="150">
        <v>0.01</v>
      </c>
      <c r="K137" s="132" t="s">
        <v>113</v>
      </c>
      <c r="L137" s="123" t="s">
        <v>613</v>
      </c>
      <c r="M137" s="126" t="s">
        <v>453</v>
      </c>
      <c r="N137" s="126" t="s">
        <v>455</v>
      </c>
      <c r="O137" s="126" t="s">
        <v>456</v>
      </c>
      <c r="P137" s="126"/>
      <c r="Q137" s="124"/>
      <c r="R137" s="127" t="str">
        <f t="shared" si="11"/>
        <v>PWS1PWS2PWG2</v>
      </c>
    </row>
    <row r="138" spans="1:21" s="129" customFormat="1" ht="65.099999999999994" customHeight="1">
      <c r="A138" s="124">
        <f>COUNTIF(R$2:R138,'RW registers-Client'!K$1)+COUNTIF(R$2:R138,'RW registers-Client'!I$1)+COUNTIF(R$2:R138,'RW registers-Client'!J$1)</f>
        <v>56</v>
      </c>
      <c r="B138" s="152">
        <v>53735</v>
      </c>
      <c r="C138" s="123" t="s">
        <v>19</v>
      </c>
      <c r="D138" s="123" t="s">
        <v>482</v>
      </c>
      <c r="E138" s="123" t="s">
        <v>1355</v>
      </c>
      <c r="F138" s="123" t="s">
        <v>810</v>
      </c>
      <c r="G138" s="123" t="s">
        <v>101</v>
      </c>
      <c r="H138" s="153" t="s">
        <v>682</v>
      </c>
      <c r="I138" s="150" t="s">
        <v>113</v>
      </c>
      <c r="J138" s="150">
        <v>0.01</v>
      </c>
      <c r="K138" s="132" t="s">
        <v>2826</v>
      </c>
      <c r="L138" s="123" t="s">
        <v>614</v>
      </c>
      <c r="M138" s="126" t="s">
        <v>453</v>
      </c>
      <c r="N138" s="126" t="s">
        <v>455</v>
      </c>
      <c r="O138" s="126" t="s">
        <v>456</v>
      </c>
      <c r="P138" s="126"/>
      <c r="Q138" s="124"/>
      <c r="R138" s="127" t="str">
        <f t="shared" si="11"/>
        <v>PWS1PWS2PWG2</v>
      </c>
    </row>
    <row r="139" spans="1:21" s="129" customFormat="1" ht="65.099999999999994" customHeight="1">
      <c r="A139" s="124">
        <f>COUNTIF(R$2:R139,'RW registers-Client'!K$1)+COUNTIF(R$2:R139,'RW registers-Client'!I$1)+COUNTIF(R$2:R139,'RW registers-Client'!J$1)</f>
        <v>57</v>
      </c>
      <c r="B139" s="152">
        <v>53736</v>
      </c>
      <c r="C139" s="123" t="s">
        <v>19</v>
      </c>
      <c r="D139" s="123" t="s">
        <v>482</v>
      </c>
      <c r="E139" s="123" t="s">
        <v>1346</v>
      </c>
      <c r="F139" s="123" t="s">
        <v>802</v>
      </c>
      <c r="G139" s="123" t="s">
        <v>101</v>
      </c>
      <c r="H139" s="153" t="s">
        <v>681</v>
      </c>
      <c r="I139" s="150" t="s">
        <v>113</v>
      </c>
      <c r="J139" s="150">
        <v>0.01</v>
      </c>
      <c r="K139" s="132" t="s">
        <v>113</v>
      </c>
      <c r="L139" s="123" t="s">
        <v>613</v>
      </c>
      <c r="M139" s="126" t="s">
        <v>453</v>
      </c>
      <c r="N139" s="126" t="s">
        <v>455</v>
      </c>
      <c r="O139" s="126" t="s">
        <v>456</v>
      </c>
      <c r="P139" s="126"/>
      <c r="Q139" s="124"/>
      <c r="R139" s="127" t="str">
        <f t="shared" si="11"/>
        <v>PWS1PWS2PWG2</v>
      </c>
    </row>
    <row r="140" spans="1:21" s="129" customFormat="1" ht="65.099999999999994" customHeight="1">
      <c r="A140" s="124">
        <f>COUNTIF(R$2:R140,'RW registers-Client'!K$1)+COUNTIF(R$2:R140,'RW registers-Client'!I$1)+COUNTIF(R$2:R140,'RW registers-Client'!J$1)</f>
        <v>58</v>
      </c>
      <c r="B140" s="152">
        <v>53737</v>
      </c>
      <c r="C140" s="123" t="s">
        <v>19</v>
      </c>
      <c r="D140" s="123" t="s">
        <v>482</v>
      </c>
      <c r="E140" s="123" t="s">
        <v>1356</v>
      </c>
      <c r="F140" s="123" t="s">
        <v>811</v>
      </c>
      <c r="G140" s="123" t="s">
        <v>101</v>
      </c>
      <c r="H140" s="153" t="s">
        <v>683</v>
      </c>
      <c r="I140" s="150" t="s">
        <v>113</v>
      </c>
      <c r="J140" s="150">
        <v>0.01</v>
      </c>
      <c r="K140" s="132" t="s">
        <v>2826</v>
      </c>
      <c r="L140" s="123" t="s">
        <v>614</v>
      </c>
      <c r="M140" s="126" t="s">
        <v>453</v>
      </c>
      <c r="N140" s="126" t="s">
        <v>455</v>
      </c>
      <c r="O140" s="126" t="s">
        <v>456</v>
      </c>
      <c r="P140" s="126"/>
      <c r="Q140" s="124"/>
      <c r="R140" s="127" t="str">
        <f t="shared" si="11"/>
        <v>PWS1PWS2PWG2</v>
      </c>
    </row>
    <row r="141" spans="1:21" s="129" customFormat="1" ht="65.099999999999994" customHeight="1">
      <c r="A141" s="124">
        <f>COUNTIF(R$2:R141,'RW registers-Client'!K$1)+COUNTIF(R$2:R141,'RW registers-Client'!I$1)+COUNTIF(R$2:R141,'RW registers-Client'!J$1)</f>
        <v>59</v>
      </c>
      <c r="B141" s="152">
        <v>53738</v>
      </c>
      <c r="C141" s="123" t="s">
        <v>19</v>
      </c>
      <c r="D141" s="123" t="s">
        <v>482</v>
      </c>
      <c r="E141" s="123" t="s">
        <v>1347</v>
      </c>
      <c r="F141" s="123" t="s">
        <v>803</v>
      </c>
      <c r="G141" s="123" t="s">
        <v>101</v>
      </c>
      <c r="H141" s="153" t="s">
        <v>684</v>
      </c>
      <c r="I141" s="150" t="s">
        <v>113</v>
      </c>
      <c r="J141" s="150">
        <v>0.01</v>
      </c>
      <c r="K141" s="132" t="s">
        <v>113</v>
      </c>
      <c r="L141" s="123" t="s">
        <v>613</v>
      </c>
      <c r="M141" s="126" t="s">
        <v>453</v>
      </c>
      <c r="N141" s="126" t="s">
        <v>455</v>
      </c>
      <c r="O141" s="126" t="s">
        <v>456</v>
      </c>
      <c r="P141" s="126"/>
      <c r="Q141" s="124"/>
      <c r="R141" s="127" t="str">
        <f t="shared" si="11"/>
        <v>PWS1PWS2PWG2</v>
      </c>
    </row>
    <row r="142" spans="1:21" s="129" customFormat="1" ht="65.099999999999994" customHeight="1">
      <c r="A142" s="124">
        <f>COUNTIF(R$2:R142,'RW registers-Client'!K$1)+COUNTIF(R$2:R142,'RW registers-Client'!I$1)+COUNTIF(R$2:R142,'RW registers-Client'!J$1)</f>
        <v>60</v>
      </c>
      <c r="B142" s="152">
        <v>53739</v>
      </c>
      <c r="C142" s="123" t="s">
        <v>19</v>
      </c>
      <c r="D142" s="123" t="s">
        <v>482</v>
      </c>
      <c r="E142" s="123" t="s">
        <v>1357</v>
      </c>
      <c r="F142" s="123" t="s">
        <v>812</v>
      </c>
      <c r="G142" s="123" t="s">
        <v>101</v>
      </c>
      <c r="H142" s="153" t="s">
        <v>685</v>
      </c>
      <c r="I142" s="150" t="s">
        <v>113</v>
      </c>
      <c r="J142" s="150">
        <v>0.01</v>
      </c>
      <c r="K142" s="132" t="s">
        <v>2826</v>
      </c>
      <c r="L142" s="123" t="s">
        <v>614</v>
      </c>
      <c r="M142" s="126" t="s">
        <v>453</v>
      </c>
      <c r="N142" s="126" t="s">
        <v>455</v>
      </c>
      <c r="O142" s="126" t="s">
        <v>456</v>
      </c>
      <c r="P142" s="126"/>
      <c r="Q142" s="124"/>
      <c r="R142" s="127" t="str">
        <f t="shared" si="11"/>
        <v>PWS1PWS2PWG2</v>
      </c>
    </row>
    <row r="143" spans="1:21" ht="65.099999999999994" customHeight="1">
      <c r="A143" s="124">
        <f>COUNTIF(R$2:R143,'RW registers-Client'!K$1)+COUNTIF(R$2:R143,'RW registers-Client'!I$1)+COUNTIF(R$2:R143,'RW registers-Client'!J$1)</f>
        <v>60</v>
      </c>
      <c r="B143" s="152">
        <v>53740</v>
      </c>
      <c r="C143" s="123" t="s">
        <v>19</v>
      </c>
      <c r="D143" s="123" t="s">
        <v>482</v>
      </c>
      <c r="E143" s="123" t="s">
        <v>1124</v>
      </c>
      <c r="F143" s="123" t="s">
        <v>928</v>
      </c>
      <c r="G143" s="123" t="s">
        <v>545</v>
      </c>
      <c r="H143" s="132" t="s">
        <v>534</v>
      </c>
      <c r="I143" s="150" t="s">
        <v>113</v>
      </c>
      <c r="J143" s="150" t="s">
        <v>113</v>
      </c>
      <c r="K143" s="132" t="s">
        <v>113</v>
      </c>
      <c r="L143" s="123" t="s">
        <v>606</v>
      </c>
      <c r="M143" s="128"/>
      <c r="N143" s="128"/>
      <c r="O143" s="128"/>
      <c r="P143" s="126" t="s">
        <v>459</v>
      </c>
      <c r="Q143" s="124"/>
      <c r="R143" s="127" t="str">
        <f t="shared" si="11"/>
        <v>Multi-String</v>
      </c>
      <c r="S143" s="129"/>
      <c r="T143" s="129"/>
      <c r="U143" s="129"/>
    </row>
    <row r="144" spans="1:21" ht="65.099999999999994" customHeight="1">
      <c r="A144" s="124">
        <f>COUNTIF(R$2:R144,'RW registers-Client'!K$1)+COUNTIF(R$2:R144,'RW registers-Client'!I$1)+COUNTIF(R$2:R144,'RW registers-Client'!J$1)</f>
        <v>60</v>
      </c>
      <c r="B144" s="152">
        <v>53741</v>
      </c>
      <c r="C144" s="123" t="s">
        <v>19</v>
      </c>
      <c r="D144" s="123" t="s">
        <v>482</v>
      </c>
      <c r="E144" s="123" t="s">
        <v>1125</v>
      </c>
      <c r="F144" s="123" t="s">
        <v>929</v>
      </c>
      <c r="G144" s="123" t="s">
        <v>545</v>
      </c>
      <c r="H144" s="132" t="s">
        <v>607</v>
      </c>
      <c r="I144" s="150" t="s">
        <v>113</v>
      </c>
      <c r="J144" s="150">
        <v>0.1</v>
      </c>
      <c r="K144" s="132" t="s">
        <v>506</v>
      </c>
      <c r="L144" s="123" t="s">
        <v>606</v>
      </c>
      <c r="M144" s="128"/>
      <c r="N144" s="128"/>
      <c r="O144" s="128"/>
      <c r="P144" s="126" t="s">
        <v>459</v>
      </c>
      <c r="Q144" s="124"/>
      <c r="R144" s="127" t="str">
        <f t="shared" si="11"/>
        <v>Multi-String</v>
      </c>
      <c r="S144" s="129"/>
      <c r="T144" s="129"/>
      <c r="U144" s="129"/>
    </row>
    <row r="145" spans="1:21" ht="65.099999999999994" customHeight="1">
      <c r="A145" s="124">
        <f>COUNTIF(R$2:R145,'RW registers-Client'!K$1)+COUNTIF(R$2:R145,'RW registers-Client'!I$1)+COUNTIF(R$2:R145,'RW registers-Client'!J$1)</f>
        <v>60</v>
      </c>
      <c r="B145" s="152">
        <v>53742</v>
      </c>
      <c r="C145" s="123" t="s">
        <v>19</v>
      </c>
      <c r="D145" s="123" t="s">
        <v>482</v>
      </c>
      <c r="E145" s="123" t="s">
        <v>1126</v>
      </c>
      <c r="F145" s="123" t="s">
        <v>930</v>
      </c>
      <c r="G145" s="123" t="s">
        <v>545</v>
      </c>
      <c r="H145" s="132" t="s">
        <v>608</v>
      </c>
      <c r="I145" s="150" t="s">
        <v>113</v>
      </c>
      <c r="J145" s="150">
        <v>0.1</v>
      </c>
      <c r="K145" s="132" t="s">
        <v>573</v>
      </c>
      <c r="L145" s="123" t="s">
        <v>606</v>
      </c>
      <c r="M145" s="128"/>
      <c r="N145" s="128"/>
      <c r="O145" s="128"/>
      <c r="P145" s="126" t="s">
        <v>459</v>
      </c>
      <c r="Q145" s="124"/>
      <c r="R145" s="127" t="str">
        <f t="shared" si="11"/>
        <v>Multi-String</v>
      </c>
      <c r="S145" s="129"/>
      <c r="T145" s="129"/>
      <c r="U145" s="129"/>
    </row>
    <row r="146" spans="1:21" ht="65.099999999999994" customHeight="1">
      <c r="A146" s="124">
        <f>COUNTIF(R$2:R146,'RW registers-Client'!K$1)+COUNTIF(R$2:R146,'RW registers-Client'!I$1)+COUNTIF(R$2:R146,'RW registers-Client'!J$1)</f>
        <v>60</v>
      </c>
      <c r="B146" s="152">
        <v>53743</v>
      </c>
      <c r="C146" s="123" t="s">
        <v>19</v>
      </c>
      <c r="D146" s="123" t="s">
        <v>482</v>
      </c>
      <c r="E146" s="123" t="s">
        <v>1127</v>
      </c>
      <c r="F146" s="123" t="s">
        <v>931</v>
      </c>
      <c r="G146" s="123" t="s">
        <v>545</v>
      </c>
      <c r="H146" s="132" t="s">
        <v>2453</v>
      </c>
      <c r="I146" s="150" t="s">
        <v>113</v>
      </c>
      <c r="J146" s="150">
        <v>0.1</v>
      </c>
      <c r="K146" s="132" t="s">
        <v>474</v>
      </c>
      <c r="L146" s="123"/>
      <c r="M146" s="128"/>
      <c r="N146" s="128"/>
      <c r="O146" s="128"/>
      <c r="P146" s="126" t="s">
        <v>459</v>
      </c>
      <c r="Q146" s="124"/>
      <c r="R146" s="127" t="str">
        <f t="shared" si="11"/>
        <v>Multi-String</v>
      </c>
      <c r="S146" s="129"/>
      <c r="T146" s="129"/>
      <c r="U146" s="129"/>
    </row>
    <row r="147" spans="1:21" ht="65.099999999999994" customHeight="1">
      <c r="A147" s="124">
        <f>COUNTIF(R$2:R147,'RW registers-Client'!K$1)+COUNTIF(R$2:R147,'RW registers-Client'!I$1)+COUNTIF(R$2:R147,'RW registers-Client'!J$1)</f>
        <v>60</v>
      </c>
      <c r="B147" s="152">
        <v>53743</v>
      </c>
      <c r="C147" s="123" t="s">
        <v>19</v>
      </c>
      <c r="D147" s="123" t="s">
        <v>482</v>
      </c>
      <c r="E147" s="123" t="s">
        <v>1128</v>
      </c>
      <c r="F147" s="123" t="s">
        <v>932</v>
      </c>
      <c r="G147" s="123" t="s">
        <v>545</v>
      </c>
      <c r="H147" s="132" t="s">
        <v>600</v>
      </c>
      <c r="I147" s="150" t="s">
        <v>113</v>
      </c>
      <c r="J147" s="150">
        <v>0.1</v>
      </c>
      <c r="K147" s="132" t="s">
        <v>474</v>
      </c>
      <c r="L147" s="151" t="s">
        <v>601</v>
      </c>
      <c r="M147" s="126"/>
      <c r="N147" s="126"/>
      <c r="O147" s="124"/>
      <c r="P147" s="124"/>
      <c r="Q147" s="124"/>
      <c r="R147" s="127"/>
    </row>
    <row r="148" spans="1:21" s="104" customFormat="1" ht="65.099999999999994" customHeight="1">
      <c r="A148" s="124">
        <f>COUNTIF(R$2:R148,'RW registers-Client'!K$1)+COUNTIF(R$2:R148,'RW registers-Client'!I$1)+COUNTIF(R$2:R148,'RW registers-Client'!J$1)</f>
        <v>60</v>
      </c>
      <c r="B148" s="152">
        <v>53744</v>
      </c>
      <c r="C148" s="123" t="s">
        <v>19</v>
      </c>
      <c r="D148" s="123" t="s">
        <v>482</v>
      </c>
      <c r="E148" s="123" t="s">
        <v>1129</v>
      </c>
      <c r="F148" s="123" t="s">
        <v>933</v>
      </c>
      <c r="G148" s="123" t="s">
        <v>545</v>
      </c>
      <c r="H148" s="132" t="s">
        <v>255</v>
      </c>
      <c r="I148" s="150" t="s">
        <v>113</v>
      </c>
      <c r="J148" s="150">
        <v>0.1</v>
      </c>
      <c r="K148" s="132" t="s">
        <v>474</v>
      </c>
      <c r="L148" s="151" t="s">
        <v>423</v>
      </c>
      <c r="M148" s="126"/>
      <c r="N148" s="126"/>
      <c r="O148" s="124"/>
      <c r="P148" s="124"/>
      <c r="Q148" s="124"/>
      <c r="R148" s="127"/>
    </row>
    <row r="149" spans="1:21" s="104" customFormat="1" ht="65.099999999999994" customHeight="1">
      <c r="A149" s="124">
        <f>COUNTIF(R$2:R149,'RW registers-Client'!K$1)+COUNTIF(R$2:R149,'RW registers-Client'!I$1)+COUNTIF(R$2:R149,'RW registers-Client'!J$1)</f>
        <v>60</v>
      </c>
      <c r="B149" s="152">
        <v>53745</v>
      </c>
      <c r="C149" s="123" t="s">
        <v>19</v>
      </c>
      <c r="D149" s="123" t="s">
        <v>482</v>
      </c>
      <c r="E149" s="123" t="s">
        <v>1130</v>
      </c>
      <c r="F149" s="123" t="s">
        <v>934</v>
      </c>
      <c r="G149" s="123" t="s">
        <v>545</v>
      </c>
      <c r="H149" s="132" t="s">
        <v>105</v>
      </c>
      <c r="I149" s="150" t="s">
        <v>113</v>
      </c>
      <c r="J149" s="150">
        <v>0.1</v>
      </c>
      <c r="K149" s="132" t="s">
        <v>474</v>
      </c>
      <c r="L149" s="123"/>
      <c r="M149" s="128"/>
      <c r="N149" s="128"/>
      <c r="O149" s="128"/>
      <c r="P149" s="126" t="s">
        <v>459</v>
      </c>
      <c r="Q149" s="124"/>
      <c r="R149" s="127" t="str">
        <f t="shared" ref="R149" si="18">CONCATENATE(M149,N149,O149,P149,Q149)</f>
        <v>Multi-String</v>
      </c>
      <c r="S149" s="129"/>
      <c r="T149" s="129"/>
      <c r="U149" s="129"/>
    </row>
    <row r="150" spans="1:21" s="104" customFormat="1" ht="65.099999999999994" customHeight="1">
      <c r="A150" s="124">
        <f>COUNTIF(R$2:R150,'RW registers-Client'!K$1)+COUNTIF(R$2:R150,'RW registers-Client'!I$1)+COUNTIF(R$2:R150,'RW registers-Client'!J$1)</f>
        <v>60</v>
      </c>
      <c r="B150" s="152">
        <v>53745</v>
      </c>
      <c r="C150" s="123" t="s">
        <v>19</v>
      </c>
      <c r="D150" s="123" t="s">
        <v>482</v>
      </c>
      <c r="E150" s="123" t="s">
        <v>1131</v>
      </c>
      <c r="F150" s="123" t="s">
        <v>935</v>
      </c>
      <c r="G150" s="123" t="s">
        <v>545</v>
      </c>
      <c r="H150" s="132" t="s">
        <v>105</v>
      </c>
      <c r="I150" s="150" t="s">
        <v>113</v>
      </c>
      <c r="J150" s="150">
        <v>0.1</v>
      </c>
      <c r="K150" s="132" t="s">
        <v>474</v>
      </c>
      <c r="L150" s="151" t="s">
        <v>423</v>
      </c>
      <c r="M150" s="126"/>
      <c r="N150" s="126"/>
      <c r="O150" s="124"/>
      <c r="P150" s="124"/>
      <c r="Q150" s="124"/>
      <c r="R150" s="127"/>
    </row>
    <row r="151" spans="1:21" s="104" customFormat="1" ht="65.099999999999994" customHeight="1">
      <c r="A151" s="124">
        <f>COUNTIF(R$2:R151,'RW registers-Client'!K$1)+COUNTIF(R$2:R151,'RW registers-Client'!I$1)+COUNTIF(R$2:R151,'RW registers-Client'!J$1)</f>
        <v>60</v>
      </c>
      <c r="B151" s="152">
        <v>53746</v>
      </c>
      <c r="C151" s="123" t="s">
        <v>19</v>
      </c>
      <c r="D151" s="123" t="s">
        <v>482</v>
      </c>
      <c r="E151" s="123" t="s">
        <v>1132</v>
      </c>
      <c r="F151" s="123" t="s">
        <v>936</v>
      </c>
      <c r="G151" s="123" t="s">
        <v>545</v>
      </c>
      <c r="H151" s="132" t="s">
        <v>105</v>
      </c>
      <c r="I151" s="150" t="s">
        <v>113</v>
      </c>
      <c r="J151" s="150">
        <v>0.1</v>
      </c>
      <c r="K151" s="132" t="s">
        <v>474</v>
      </c>
      <c r="L151" s="123"/>
      <c r="M151" s="128"/>
      <c r="N151" s="128"/>
      <c r="O151" s="128"/>
      <c r="P151" s="126" t="s">
        <v>459</v>
      </c>
      <c r="Q151" s="124"/>
      <c r="R151" s="127" t="str">
        <f t="shared" ref="R151:R154" si="19">CONCATENATE(M151,N151,O151,P151,Q151)</f>
        <v>Multi-String</v>
      </c>
      <c r="S151" s="129"/>
      <c r="T151" s="129"/>
      <c r="U151" s="129"/>
    </row>
    <row r="152" spans="1:21" s="104" customFormat="1" ht="65.099999999999994" customHeight="1">
      <c r="A152" s="124">
        <f>COUNTIF(R$2:R152,'RW registers-Client'!K$1)+COUNTIF(R$2:R152,'RW registers-Client'!I$1)+COUNTIF(R$2:R152,'RW registers-Client'!J$1)</f>
        <v>60</v>
      </c>
      <c r="B152" s="152">
        <v>53747</v>
      </c>
      <c r="C152" s="123" t="s">
        <v>19</v>
      </c>
      <c r="D152" s="123" t="s">
        <v>482</v>
      </c>
      <c r="E152" s="123" t="s">
        <v>1309</v>
      </c>
      <c r="F152" s="123" t="s">
        <v>937</v>
      </c>
      <c r="G152" s="123" t="s">
        <v>545</v>
      </c>
      <c r="H152" s="132" t="s">
        <v>105</v>
      </c>
      <c r="I152" s="150" t="s">
        <v>113</v>
      </c>
      <c r="J152" s="150">
        <v>0.1</v>
      </c>
      <c r="K152" s="132" t="s">
        <v>474</v>
      </c>
      <c r="L152" s="123"/>
      <c r="M152" s="128"/>
      <c r="N152" s="128"/>
      <c r="O152" s="128"/>
      <c r="P152" s="126" t="s">
        <v>459</v>
      </c>
      <c r="Q152" s="124"/>
      <c r="R152" s="127" t="str">
        <f t="shared" si="19"/>
        <v>Multi-String</v>
      </c>
      <c r="S152" s="129"/>
      <c r="T152" s="129"/>
      <c r="U152" s="129"/>
    </row>
    <row r="153" spans="1:21" s="104" customFormat="1" ht="65.099999999999994" customHeight="1">
      <c r="A153" s="124">
        <f>COUNTIF(R$2:R153,'RW registers-Client'!K$1)+COUNTIF(R$2:R153,'RW registers-Client'!I$1)+COUNTIF(R$2:R153,'RW registers-Client'!J$1)</f>
        <v>60</v>
      </c>
      <c r="B153" s="152">
        <v>53748</v>
      </c>
      <c r="C153" s="123" t="s">
        <v>19</v>
      </c>
      <c r="D153" s="123" t="s">
        <v>482</v>
      </c>
      <c r="E153" s="123" t="s">
        <v>1133</v>
      </c>
      <c r="F153" s="123" t="s">
        <v>938</v>
      </c>
      <c r="G153" s="123" t="s">
        <v>545</v>
      </c>
      <c r="H153" s="132" t="s">
        <v>93</v>
      </c>
      <c r="I153" s="150" t="s">
        <v>113</v>
      </c>
      <c r="J153" s="150">
        <v>1</v>
      </c>
      <c r="K153" s="132" t="s">
        <v>507</v>
      </c>
      <c r="L153" s="123"/>
      <c r="M153" s="128"/>
      <c r="N153" s="128"/>
      <c r="O153" s="128"/>
      <c r="P153" s="126" t="s">
        <v>459</v>
      </c>
      <c r="Q153" s="124"/>
      <c r="R153" s="127" t="str">
        <f t="shared" si="19"/>
        <v>Multi-String</v>
      </c>
      <c r="S153" s="129"/>
      <c r="T153" s="129"/>
      <c r="U153" s="129"/>
    </row>
    <row r="154" spans="1:21" s="104" customFormat="1" ht="65.099999999999994" customHeight="1">
      <c r="A154" s="124">
        <f>COUNTIF(R$2:R154,'RW registers-Client'!K$1)+COUNTIF(R$2:R154,'RW registers-Client'!I$1)+COUNTIF(R$2:R154,'RW registers-Client'!J$1)</f>
        <v>60</v>
      </c>
      <c r="B154" s="152">
        <v>53749</v>
      </c>
      <c r="C154" s="123" t="s">
        <v>19</v>
      </c>
      <c r="D154" s="123" t="s">
        <v>482</v>
      </c>
      <c r="E154" s="123" t="s">
        <v>1134</v>
      </c>
      <c r="F154" s="123" t="s">
        <v>939</v>
      </c>
      <c r="G154" s="123" t="s">
        <v>545</v>
      </c>
      <c r="H154" s="132" t="s">
        <v>2452</v>
      </c>
      <c r="I154" s="150" t="s">
        <v>113</v>
      </c>
      <c r="J154" s="150">
        <v>0.1</v>
      </c>
      <c r="K154" s="132" t="s">
        <v>474</v>
      </c>
      <c r="L154" s="123"/>
      <c r="M154" s="128"/>
      <c r="N154" s="128"/>
      <c r="O154" s="128"/>
      <c r="P154" s="126" t="s">
        <v>459</v>
      </c>
      <c r="Q154" s="124"/>
      <c r="R154" s="127" t="str">
        <f t="shared" si="19"/>
        <v>Multi-String</v>
      </c>
      <c r="S154" s="129"/>
      <c r="T154" s="129"/>
      <c r="U154" s="129"/>
    </row>
    <row r="155" spans="1:21" s="104" customFormat="1" ht="65.099999999999994" customHeight="1">
      <c r="A155" s="124">
        <f>COUNTIF(R$2:R155,'RW registers-Client'!K$1)+COUNTIF(R$2:R155,'RW registers-Client'!I$1)+COUNTIF(R$2:R155,'RW registers-Client'!J$1)</f>
        <v>60</v>
      </c>
      <c r="B155" s="152">
        <v>53749</v>
      </c>
      <c r="C155" s="123" t="s">
        <v>19</v>
      </c>
      <c r="D155" s="123" t="s">
        <v>482</v>
      </c>
      <c r="E155" s="123" t="s">
        <v>1135</v>
      </c>
      <c r="F155" s="123" t="s">
        <v>940</v>
      </c>
      <c r="G155" s="123" t="s">
        <v>545</v>
      </c>
      <c r="H155" s="132" t="s">
        <v>600</v>
      </c>
      <c r="I155" s="150" t="s">
        <v>113</v>
      </c>
      <c r="J155" s="150">
        <v>0.1</v>
      </c>
      <c r="K155" s="132" t="s">
        <v>474</v>
      </c>
      <c r="L155" s="151" t="s">
        <v>423</v>
      </c>
      <c r="M155" s="126"/>
      <c r="N155" s="126"/>
      <c r="O155" s="124"/>
      <c r="P155" s="124"/>
      <c r="Q155" s="124"/>
      <c r="R155" s="127"/>
    </row>
    <row r="156" spans="1:21" s="104" customFormat="1" ht="65.099999999999994" customHeight="1">
      <c r="A156" s="124">
        <f>COUNTIF(R$2:R156,'RW registers-Client'!K$1)+COUNTIF(R$2:R156,'RW registers-Client'!I$1)+COUNTIF(R$2:R156,'RW registers-Client'!J$1)</f>
        <v>60</v>
      </c>
      <c r="B156" s="152">
        <v>53749</v>
      </c>
      <c r="C156" s="123" t="s">
        <v>19</v>
      </c>
      <c r="D156" s="123" t="s">
        <v>482</v>
      </c>
      <c r="E156" s="123" t="s">
        <v>1136</v>
      </c>
      <c r="F156" s="123" t="s">
        <v>941</v>
      </c>
      <c r="G156" s="123" t="s">
        <v>545</v>
      </c>
      <c r="H156" s="132" t="s">
        <v>600</v>
      </c>
      <c r="I156" s="150" t="s">
        <v>113</v>
      </c>
      <c r="J156" s="150">
        <v>0.1</v>
      </c>
      <c r="K156" s="132" t="s">
        <v>474</v>
      </c>
      <c r="L156" s="151" t="s">
        <v>602</v>
      </c>
      <c r="M156" s="126"/>
      <c r="N156" s="126"/>
      <c r="O156" s="124"/>
      <c r="P156" s="124"/>
      <c r="Q156" s="124"/>
      <c r="R156" s="127"/>
    </row>
    <row r="157" spans="1:21" s="104" customFormat="1" ht="65.099999999999994" customHeight="1">
      <c r="A157" s="124">
        <f>COUNTIF(R$2:R157,'RW registers-Client'!K$1)+COUNTIF(R$2:R157,'RW registers-Client'!I$1)+COUNTIF(R$2:R157,'RW registers-Client'!J$1)</f>
        <v>60</v>
      </c>
      <c r="B157" s="152">
        <v>53750</v>
      </c>
      <c r="C157" s="123" t="s">
        <v>19</v>
      </c>
      <c r="D157" s="123" t="s">
        <v>482</v>
      </c>
      <c r="E157" s="123" t="s">
        <v>1137</v>
      </c>
      <c r="F157" s="123" t="s">
        <v>942</v>
      </c>
      <c r="G157" s="123" t="s">
        <v>545</v>
      </c>
      <c r="H157" s="132" t="s">
        <v>2452</v>
      </c>
      <c r="I157" s="150" t="s">
        <v>113</v>
      </c>
      <c r="J157" s="150">
        <v>0.1</v>
      </c>
      <c r="K157" s="132" t="s">
        <v>474</v>
      </c>
      <c r="L157" s="123"/>
      <c r="M157" s="128"/>
      <c r="N157" s="128"/>
      <c r="O157" s="128"/>
      <c r="P157" s="126" t="s">
        <v>459</v>
      </c>
      <c r="Q157" s="124"/>
      <c r="R157" s="127" t="str">
        <f t="shared" ref="R157" si="20">CONCATENATE(M157,N157,O157,P157,Q157)</f>
        <v>Multi-String</v>
      </c>
      <c r="S157" s="129"/>
      <c r="T157" s="129"/>
      <c r="U157" s="129"/>
    </row>
    <row r="158" spans="1:21" s="104" customFormat="1" ht="65.099999999999994" customHeight="1">
      <c r="A158" s="124">
        <f>COUNTIF(R$2:R158,'RW registers-Client'!K$1)+COUNTIF(R$2:R158,'RW registers-Client'!I$1)+COUNTIF(R$2:R158,'RW registers-Client'!J$1)</f>
        <v>60</v>
      </c>
      <c r="B158" s="152">
        <v>53750</v>
      </c>
      <c r="C158" s="123" t="s">
        <v>19</v>
      </c>
      <c r="D158" s="123" t="s">
        <v>482</v>
      </c>
      <c r="E158" s="123" t="s">
        <v>1138</v>
      </c>
      <c r="F158" s="123" t="s">
        <v>943</v>
      </c>
      <c r="G158" s="123" t="s">
        <v>545</v>
      </c>
      <c r="H158" s="132" t="s">
        <v>600</v>
      </c>
      <c r="I158" s="150" t="s">
        <v>113</v>
      </c>
      <c r="J158" s="150">
        <v>0.1</v>
      </c>
      <c r="K158" s="132" t="s">
        <v>474</v>
      </c>
      <c r="L158" s="151" t="s">
        <v>423</v>
      </c>
      <c r="M158" s="126"/>
      <c r="N158" s="126"/>
      <c r="O158" s="124"/>
      <c r="P158" s="124"/>
      <c r="Q158" s="124"/>
      <c r="R158" s="127"/>
    </row>
    <row r="159" spans="1:21" s="104" customFormat="1" ht="65.099999999999994" customHeight="1">
      <c r="A159" s="124">
        <f>COUNTIF(R$2:R159,'RW registers-Client'!K$1)+COUNTIF(R$2:R159,'RW registers-Client'!I$1)+COUNTIF(R$2:R159,'RW registers-Client'!J$1)</f>
        <v>60</v>
      </c>
      <c r="B159" s="152">
        <v>53750</v>
      </c>
      <c r="C159" s="123" t="s">
        <v>19</v>
      </c>
      <c r="D159" s="123" t="s">
        <v>482</v>
      </c>
      <c r="E159" s="123" t="s">
        <v>1139</v>
      </c>
      <c r="F159" s="123" t="s">
        <v>944</v>
      </c>
      <c r="G159" s="123" t="s">
        <v>545</v>
      </c>
      <c r="H159" s="132" t="s">
        <v>600</v>
      </c>
      <c r="I159" s="150" t="s">
        <v>113</v>
      </c>
      <c r="J159" s="150">
        <v>0.1</v>
      </c>
      <c r="K159" s="132" t="s">
        <v>474</v>
      </c>
      <c r="L159" s="151" t="s">
        <v>602</v>
      </c>
      <c r="M159" s="126"/>
      <c r="N159" s="126"/>
      <c r="O159" s="124"/>
      <c r="P159" s="124"/>
      <c r="Q159" s="124"/>
      <c r="R159" s="127"/>
    </row>
    <row r="160" spans="1:21" ht="65.099999999999994" customHeight="1">
      <c r="A160" s="124">
        <f>COUNTIF(R$2:R160,'RW registers-Client'!K$1)+COUNTIF(R$2:R160,'RW registers-Client'!I$1)+COUNTIF(R$2:R160,'RW registers-Client'!J$1)</f>
        <v>60</v>
      </c>
      <c r="B160" s="152">
        <v>53751</v>
      </c>
      <c r="C160" s="123" t="s">
        <v>19</v>
      </c>
      <c r="D160" s="123" t="s">
        <v>482</v>
      </c>
      <c r="E160" s="123" t="s">
        <v>1316</v>
      </c>
      <c r="F160" s="123" t="s">
        <v>945</v>
      </c>
      <c r="G160" s="123" t="s">
        <v>545</v>
      </c>
      <c r="H160" s="132" t="s">
        <v>94</v>
      </c>
      <c r="I160" s="150" t="s">
        <v>113</v>
      </c>
      <c r="J160" s="150">
        <v>0.1</v>
      </c>
      <c r="K160" s="132" t="s">
        <v>506</v>
      </c>
      <c r="L160" s="123"/>
      <c r="M160" s="128"/>
      <c r="N160" s="128"/>
      <c r="O160" s="128"/>
      <c r="P160" s="126" t="s">
        <v>459</v>
      </c>
      <c r="Q160" s="124"/>
      <c r="R160" s="127" t="str">
        <f t="shared" ref="R160:R162" si="21">CONCATENATE(M160,N160,O160,P160,Q160)</f>
        <v>Multi-String</v>
      </c>
      <c r="S160" s="129"/>
      <c r="T160" s="129"/>
      <c r="U160" s="129"/>
    </row>
    <row r="161" spans="1:21" ht="65.099999999999994" customHeight="1">
      <c r="A161" s="124">
        <f>COUNTIF(R$2:R161,'RW registers-Client'!K$1)+COUNTIF(R$2:R161,'RW registers-Client'!I$1)+COUNTIF(R$2:R161,'RW registers-Client'!J$1)</f>
        <v>60</v>
      </c>
      <c r="B161" s="152">
        <v>53752</v>
      </c>
      <c r="C161" s="123" t="s">
        <v>19</v>
      </c>
      <c r="D161" s="123" t="s">
        <v>482</v>
      </c>
      <c r="E161" s="123" t="s">
        <v>1140</v>
      </c>
      <c r="F161" s="123" t="s">
        <v>946</v>
      </c>
      <c r="G161" s="123" t="s">
        <v>545</v>
      </c>
      <c r="H161" s="132" t="s">
        <v>256</v>
      </c>
      <c r="I161" s="150" t="s">
        <v>113</v>
      </c>
      <c r="J161" s="150">
        <v>0.1</v>
      </c>
      <c r="K161" s="132" t="s">
        <v>506</v>
      </c>
      <c r="L161" s="123"/>
      <c r="M161" s="128"/>
      <c r="N161" s="128"/>
      <c r="O161" s="128"/>
      <c r="P161" s="126" t="s">
        <v>459</v>
      </c>
      <c r="Q161" s="124"/>
      <c r="R161" s="127" t="str">
        <f t="shared" si="21"/>
        <v>Multi-String</v>
      </c>
      <c r="S161" s="129"/>
      <c r="T161" s="129"/>
      <c r="U161" s="129"/>
    </row>
    <row r="162" spans="1:21" ht="65.099999999999994" customHeight="1">
      <c r="A162" s="124">
        <f>COUNTIF(R$2:R162,'RW registers-Client'!K$1)+COUNTIF(R$2:R162,'RW registers-Client'!I$1)+COUNTIF(R$2:R162,'RW registers-Client'!J$1)</f>
        <v>60</v>
      </c>
      <c r="B162" s="152">
        <v>53753</v>
      </c>
      <c r="C162" s="123" t="s">
        <v>19</v>
      </c>
      <c r="D162" s="123" t="s">
        <v>482</v>
      </c>
      <c r="E162" s="123" t="s">
        <v>1141</v>
      </c>
      <c r="F162" s="123" t="s">
        <v>947</v>
      </c>
      <c r="G162" s="123" t="s">
        <v>545</v>
      </c>
      <c r="H162" s="132" t="s">
        <v>319</v>
      </c>
      <c r="I162" s="150" t="s">
        <v>113</v>
      </c>
      <c r="J162" s="150">
        <v>0.1</v>
      </c>
      <c r="K162" s="132" t="s">
        <v>506</v>
      </c>
      <c r="L162" s="123"/>
      <c r="M162" s="128"/>
      <c r="N162" s="128"/>
      <c r="O162" s="128"/>
      <c r="P162" s="126" t="s">
        <v>459</v>
      </c>
      <c r="Q162" s="124"/>
      <c r="R162" s="127" t="str">
        <f t="shared" si="21"/>
        <v>Multi-String</v>
      </c>
      <c r="S162" s="129"/>
      <c r="T162" s="129"/>
      <c r="U162" s="129"/>
    </row>
    <row r="163" spans="1:21" ht="65.099999999999994" customHeight="1">
      <c r="A163" s="124">
        <f>COUNTIF(R$2:R163,'RW registers-Client'!K$1)+COUNTIF(R$2:R163,'RW registers-Client'!I$1)+COUNTIF(R$2:R163,'RW registers-Client'!J$1)</f>
        <v>60</v>
      </c>
      <c r="B163" s="152">
        <v>53753</v>
      </c>
      <c r="C163" s="123" t="s">
        <v>19</v>
      </c>
      <c r="D163" s="123" t="s">
        <v>482</v>
      </c>
      <c r="E163" s="123" t="s">
        <v>1141</v>
      </c>
      <c r="F163" s="123" t="s">
        <v>947</v>
      </c>
      <c r="G163" s="123" t="s">
        <v>545</v>
      </c>
      <c r="H163" s="132" t="s">
        <v>319</v>
      </c>
      <c r="I163" s="150" t="s">
        <v>113</v>
      </c>
      <c r="J163" s="150">
        <v>0.1</v>
      </c>
      <c r="K163" s="132" t="s">
        <v>506</v>
      </c>
      <c r="L163" s="151" t="s">
        <v>602</v>
      </c>
      <c r="M163" s="126"/>
      <c r="N163" s="126"/>
      <c r="O163" s="124"/>
      <c r="P163" s="124"/>
      <c r="Q163" s="124"/>
      <c r="R163" s="127"/>
    </row>
    <row r="164" spans="1:21" ht="65.099999999999994" customHeight="1">
      <c r="A164" s="124">
        <f>COUNTIF(R$2:R164,'RW registers-Client'!K$1)+COUNTIF(R$2:R164,'RW registers-Client'!I$1)+COUNTIF(R$2:R164,'RW registers-Client'!J$1)</f>
        <v>60</v>
      </c>
      <c r="B164" s="152">
        <v>53754</v>
      </c>
      <c r="C164" s="123" t="s">
        <v>19</v>
      </c>
      <c r="D164" s="123" t="s">
        <v>482</v>
      </c>
      <c r="E164" s="123" t="s">
        <v>1142</v>
      </c>
      <c r="F164" s="123" t="s">
        <v>948</v>
      </c>
      <c r="G164" s="123" t="s">
        <v>545</v>
      </c>
      <c r="H164" s="132" t="s">
        <v>106</v>
      </c>
      <c r="I164" s="150" t="s">
        <v>113</v>
      </c>
      <c r="J164" s="150">
        <v>0.1</v>
      </c>
      <c r="K164" s="132" t="s">
        <v>506</v>
      </c>
      <c r="L164" s="123"/>
      <c r="M164" s="128"/>
      <c r="N164" s="128"/>
      <c r="O164" s="128"/>
      <c r="P164" s="126" t="s">
        <v>459</v>
      </c>
      <c r="Q164" s="124"/>
      <c r="R164" s="127" t="str">
        <f t="shared" ref="R164" si="22">CONCATENATE(M164,N164,O164,P164,Q164)</f>
        <v>Multi-String</v>
      </c>
      <c r="S164" s="129"/>
      <c r="T164" s="129"/>
      <c r="U164" s="129"/>
    </row>
    <row r="165" spans="1:21" ht="65.099999999999994" customHeight="1">
      <c r="A165" s="124">
        <f>COUNTIF(R$2:R165,'RW registers-Client'!K$1)+COUNTIF(R$2:R165,'RW registers-Client'!I$1)+COUNTIF(R$2:R165,'RW registers-Client'!J$1)</f>
        <v>60</v>
      </c>
      <c r="B165" s="152">
        <v>53754</v>
      </c>
      <c r="C165" s="123" t="s">
        <v>19</v>
      </c>
      <c r="D165" s="123" t="s">
        <v>482</v>
      </c>
      <c r="E165" s="123" t="s">
        <v>1143</v>
      </c>
      <c r="F165" s="123" t="s">
        <v>949</v>
      </c>
      <c r="G165" s="123" t="s">
        <v>545</v>
      </c>
      <c r="H165" s="132" t="s">
        <v>106</v>
      </c>
      <c r="I165" s="150" t="s">
        <v>113</v>
      </c>
      <c r="J165" s="150">
        <v>0.1</v>
      </c>
      <c r="K165" s="132" t="s">
        <v>506</v>
      </c>
      <c r="L165" s="151" t="s">
        <v>423</v>
      </c>
      <c r="M165" s="126"/>
      <c r="N165" s="126"/>
      <c r="O165" s="124"/>
      <c r="P165" s="124"/>
      <c r="Q165" s="124"/>
      <c r="R165" s="127"/>
    </row>
    <row r="166" spans="1:21" ht="65.099999999999994" customHeight="1">
      <c r="A166" s="124">
        <f>COUNTIF(R$2:R166,'RW registers-Client'!K$1)+COUNTIF(R$2:R166,'RW registers-Client'!I$1)+COUNTIF(R$2:R166,'RW registers-Client'!J$1)</f>
        <v>60</v>
      </c>
      <c r="B166" s="152">
        <v>53754</v>
      </c>
      <c r="C166" s="123" t="s">
        <v>19</v>
      </c>
      <c r="D166" s="123" t="s">
        <v>482</v>
      </c>
      <c r="E166" s="123" t="s">
        <v>1142</v>
      </c>
      <c r="F166" s="123" t="s">
        <v>948</v>
      </c>
      <c r="G166" s="123" t="s">
        <v>545</v>
      </c>
      <c r="H166" s="132" t="s">
        <v>106</v>
      </c>
      <c r="I166" s="150" t="s">
        <v>113</v>
      </c>
      <c r="J166" s="150">
        <v>0.1</v>
      </c>
      <c r="K166" s="132" t="s">
        <v>506</v>
      </c>
      <c r="L166" s="151" t="s">
        <v>602</v>
      </c>
      <c r="M166" s="126"/>
      <c r="N166" s="126"/>
      <c r="O166" s="124"/>
      <c r="P166" s="124"/>
      <c r="Q166" s="124"/>
      <c r="R166" s="127"/>
    </row>
    <row r="167" spans="1:21" ht="65.099999999999994" customHeight="1">
      <c r="A167" s="124">
        <f>COUNTIF(R$2:R167,'RW registers-Client'!K$1)+COUNTIF(R$2:R167,'RW registers-Client'!I$1)+COUNTIF(R$2:R167,'RW registers-Client'!J$1)</f>
        <v>60</v>
      </c>
      <c r="B167" s="152">
        <v>53755</v>
      </c>
      <c r="C167" s="123" t="s">
        <v>19</v>
      </c>
      <c r="D167" s="123" t="s">
        <v>482</v>
      </c>
      <c r="E167" s="123" t="s">
        <v>1144</v>
      </c>
      <c r="F167" s="123" t="s">
        <v>950</v>
      </c>
      <c r="G167" s="123" t="s">
        <v>545</v>
      </c>
      <c r="H167" s="132" t="s">
        <v>106</v>
      </c>
      <c r="I167" s="150" t="s">
        <v>113</v>
      </c>
      <c r="J167" s="150">
        <v>0.1</v>
      </c>
      <c r="K167" s="132" t="s">
        <v>506</v>
      </c>
      <c r="L167" s="123"/>
      <c r="M167" s="128"/>
      <c r="N167" s="128"/>
      <c r="O167" s="128"/>
      <c r="P167" s="126" t="s">
        <v>459</v>
      </c>
      <c r="Q167" s="124"/>
      <c r="R167" s="127" t="str">
        <f t="shared" ref="R167" si="23">CONCATENATE(M167,N167,O167,P167,Q167)</f>
        <v>Multi-String</v>
      </c>
      <c r="S167" s="129"/>
      <c r="T167" s="129"/>
      <c r="U167" s="129"/>
    </row>
    <row r="168" spans="1:21" ht="65.099999999999994" customHeight="1">
      <c r="A168" s="124">
        <f>COUNTIF(R$2:R168,'RW registers-Client'!K$1)+COUNTIF(R$2:R168,'RW registers-Client'!I$1)+COUNTIF(R$2:R168,'RW registers-Client'!J$1)</f>
        <v>60</v>
      </c>
      <c r="B168" s="152"/>
      <c r="C168" s="123"/>
      <c r="D168" s="123"/>
      <c r="E168" s="123"/>
      <c r="F168" s="123"/>
      <c r="G168" s="123"/>
      <c r="H168" s="132"/>
      <c r="I168" s="150"/>
      <c r="J168" s="150"/>
      <c r="K168" s="132"/>
      <c r="L168" s="123"/>
      <c r="M168" s="128"/>
      <c r="N168" s="128"/>
      <c r="O168" s="128"/>
      <c r="P168" s="124"/>
      <c r="Q168" s="124"/>
      <c r="R168" s="127"/>
    </row>
    <row r="169" spans="1:21" ht="65.099999999999994" customHeight="1">
      <c r="A169" s="124">
        <f>COUNTIF(R$2:R169,'RW registers-Client'!K$1)+COUNTIF(R$2:R169,'RW registers-Client'!I$1)+COUNTIF(R$2:R169,'RW registers-Client'!J$1)</f>
        <v>60</v>
      </c>
      <c r="B169" s="152" t="s">
        <v>500</v>
      </c>
      <c r="C169" s="123" t="s">
        <v>113</v>
      </c>
      <c r="D169" s="123" t="s">
        <v>113</v>
      </c>
      <c r="E169" s="123" t="s">
        <v>113</v>
      </c>
      <c r="F169" s="123" t="s">
        <v>113</v>
      </c>
      <c r="G169" s="123" t="s">
        <v>113</v>
      </c>
      <c r="H169" s="123" t="s">
        <v>113</v>
      </c>
      <c r="I169" s="150" t="s">
        <v>113</v>
      </c>
      <c r="J169" s="150" t="s">
        <v>113</v>
      </c>
      <c r="K169" s="132" t="s">
        <v>113</v>
      </c>
      <c r="L169" s="123" t="s">
        <v>113</v>
      </c>
      <c r="M169" s="128"/>
      <c r="N169" s="128"/>
      <c r="O169" s="128"/>
      <c r="P169" s="128"/>
      <c r="Q169" s="128"/>
      <c r="R169" s="127" t="str">
        <f t="shared" si="11"/>
        <v/>
      </c>
    </row>
    <row r="170" spans="1:21" s="129" customFormat="1" ht="65.099999999999994" customHeight="1">
      <c r="A170" s="124">
        <f>COUNTIF(R$2:R170,'RW registers-Client'!K$1)+COUNTIF(R$2:R170,'RW registers-Client'!I$1)+COUNTIF(R$2:R170,'RW registers-Client'!J$1)</f>
        <v>60</v>
      </c>
      <c r="B170" s="130">
        <v>53758</v>
      </c>
      <c r="C170" s="131" t="s">
        <v>19</v>
      </c>
      <c r="D170" s="131" t="s">
        <v>495</v>
      </c>
      <c r="E170" s="125" t="s">
        <v>827</v>
      </c>
      <c r="F170" s="123" t="s">
        <v>535</v>
      </c>
      <c r="G170" s="131" t="s">
        <v>101</v>
      </c>
      <c r="H170" s="153" t="s">
        <v>686</v>
      </c>
      <c r="I170" s="150" t="s">
        <v>113</v>
      </c>
      <c r="J170" s="125">
        <v>0.01</v>
      </c>
      <c r="K170" s="136" t="s">
        <v>497</v>
      </c>
      <c r="L170" s="174" t="s">
        <v>614</v>
      </c>
      <c r="M170" s="126"/>
      <c r="N170" s="126"/>
      <c r="O170" s="124"/>
      <c r="P170" s="124"/>
      <c r="Q170" s="124"/>
      <c r="R170" s="127"/>
    </row>
    <row r="171" spans="1:21" s="129" customFormat="1" ht="65.099999999999994" customHeight="1">
      <c r="A171" s="124">
        <f>COUNTIF(R$2:R171,'RW registers-Client'!K$1)+COUNTIF(R$2:R171,'RW registers-Client'!I$1)+COUNTIF(R$2:R171,'RW registers-Client'!J$1)</f>
        <v>60</v>
      </c>
      <c r="B171" s="130">
        <v>53759</v>
      </c>
      <c r="C171" s="131" t="s">
        <v>19</v>
      </c>
      <c r="D171" s="131" t="s">
        <v>495</v>
      </c>
      <c r="E171" s="125" t="s">
        <v>499</v>
      </c>
      <c r="F171" s="123" t="s">
        <v>498</v>
      </c>
      <c r="G171" s="131" t="s">
        <v>101</v>
      </c>
      <c r="H171" s="153" t="s">
        <v>687</v>
      </c>
      <c r="I171" s="150" t="s">
        <v>113</v>
      </c>
      <c r="J171" s="125">
        <v>0.01</v>
      </c>
      <c r="K171" s="136" t="s">
        <v>2825</v>
      </c>
      <c r="L171" s="174" t="s">
        <v>614</v>
      </c>
      <c r="M171" s="126"/>
      <c r="N171" s="126"/>
      <c r="O171" s="124"/>
      <c r="P171" s="124"/>
      <c r="Q171" s="124"/>
      <c r="R171" s="127"/>
    </row>
    <row r="172" spans="1:21" s="129" customFormat="1" ht="65.099999999999994" customHeight="1">
      <c r="A172" s="124">
        <f>COUNTIF(R$2:R172,'RW registers-Client'!K$1)+COUNTIF(R$2:R172,'RW registers-Client'!I$1)+COUNTIF(R$2:R172,'RW registers-Client'!J$1)</f>
        <v>61</v>
      </c>
      <c r="B172" s="152">
        <v>53760</v>
      </c>
      <c r="C172" s="123" t="s">
        <v>19</v>
      </c>
      <c r="D172" s="123" t="s">
        <v>482</v>
      </c>
      <c r="E172" s="123" t="s">
        <v>1348</v>
      </c>
      <c r="F172" s="123" t="s">
        <v>320</v>
      </c>
      <c r="G172" s="123" t="s">
        <v>101</v>
      </c>
      <c r="H172" s="153" t="s">
        <v>688</v>
      </c>
      <c r="I172" s="150" t="s">
        <v>113</v>
      </c>
      <c r="J172" s="131">
        <v>0.01</v>
      </c>
      <c r="K172" s="132" t="s">
        <v>2825</v>
      </c>
      <c r="L172" s="123" t="s">
        <v>614</v>
      </c>
      <c r="M172" s="126" t="s">
        <v>453</v>
      </c>
      <c r="N172" s="126" t="s">
        <v>455</v>
      </c>
      <c r="O172" s="124" t="s">
        <v>456</v>
      </c>
      <c r="P172" s="124"/>
      <c r="Q172" s="124"/>
      <c r="R172" s="127" t="str">
        <f t="shared" si="11"/>
        <v>PWS1PWS2PWG2</v>
      </c>
    </row>
    <row r="173" spans="1:21" s="129" customFormat="1" ht="65.099999999999994" customHeight="1">
      <c r="A173" s="124">
        <f>COUNTIF(R$2:R173,'RW registers-Client'!K$1)+COUNTIF(R$2:R173,'RW registers-Client'!I$1)+COUNTIF(R$2:R173,'RW registers-Client'!J$1)</f>
        <v>62</v>
      </c>
      <c r="B173" s="152">
        <v>53761</v>
      </c>
      <c r="C173" s="123" t="s">
        <v>19</v>
      </c>
      <c r="D173" s="123" t="s">
        <v>482</v>
      </c>
      <c r="E173" s="123" t="s">
        <v>1358</v>
      </c>
      <c r="F173" s="123" t="s">
        <v>2830</v>
      </c>
      <c r="G173" s="123" t="s">
        <v>101</v>
      </c>
      <c r="H173" s="153" t="s">
        <v>689</v>
      </c>
      <c r="I173" s="150" t="s">
        <v>113</v>
      </c>
      <c r="J173" s="131">
        <v>0.1</v>
      </c>
      <c r="K173" s="132" t="s">
        <v>2826</v>
      </c>
      <c r="L173" s="123" t="s">
        <v>614</v>
      </c>
      <c r="M173" s="126" t="s">
        <v>453</v>
      </c>
      <c r="N173" s="126" t="s">
        <v>455</v>
      </c>
      <c r="O173" s="124" t="s">
        <v>456</v>
      </c>
      <c r="P173" s="124"/>
      <c r="Q173" s="124"/>
      <c r="R173" s="127" t="str">
        <f t="shared" si="11"/>
        <v>PWS1PWS2PWG2</v>
      </c>
    </row>
    <row r="174" spans="1:21" s="129" customFormat="1" ht="65.099999999999994" customHeight="1">
      <c r="A174" s="124">
        <f>COUNTIF(R$2:R174,'RW registers-Client'!K$1)+COUNTIF(R$2:R174,'RW registers-Client'!I$1)+COUNTIF(R$2:R174,'RW registers-Client'!J$1)</f>
        <v>63</v>
      </c>
      <c r="B174" s="152">
        <v>53762</v>
      </c>
      <c r="C174" s="123" t="s">
        <v>19</v>
      </c>
      <c r="D174" s="123" t="s">
        <v>482</v>
      </c>
      <c r="E174" s="123" t="s">
        <v>1349</v>
      </c>
      <c r="F174" s="123" t="s">
        <v>804</v>
      </c>
      <c r="G174" s="123" t="s">
        <v>101</v>
      </c>
      <c r="H174" s="153" t="s">
        <v>688</v>
      </c>
      <c r="I174" s="150" t="s">
        <v>113</v>
      </c>
      <c r="J174" s="131">
        <v>0.01</v>
      </c>
      <c r="K174" s="132" t="s">
        <v>2825</v>
      </c>
      <c r="L174" s="123" t="s">
        <v>614</v>
      </c>
      <c r="M174" s="126" t="s">
        <v>453</v>
      </c>
      <c r="N174" s="126" t="s">
        <v>455</v>
      </c>
      <c r="O174" s="124" t="s">
        <v>456</v>
      </c>
      <c r="P174" s="124"/>
      <c r="Q174" s="124"/>
      <c r="R174" s="127" t="str">
        <f t="shared" si="11"/>
        <v>PWS1PWS2PWG2</v>
      </c>
    </row>
    <row r="175" spans="1:21" s="129" customFormat="1" ht="65.099999999999994" customHeight="1">
      <c r="A175" s="124">
        <f>COUNTIF(R$2:R175,'RW registers-Client'!K$1)+COUNTIF(R$2:R175,'RW registers-Client'!I$1)+COUNTIF(R$2:R175,'RW registers-Client'!J$1)</f>
        <v>64</v>
      </c>
      <c r="B175" s="152">
        <v>53763</v>
      </c>
      <c r="C175" s="123" t="s">
        <v>19</v>
      </c>
      <c r="D175" s="123" t="s">
        <v>482</v>
      </c>
      <c r="E175" s="123" t="s">
        <v>1359</v>
      </c>
      <c r="F175" s="123" t="s">
        <v>805</v>
      </c>
      <c r="G175" s="123" t="s">
        <v>101</v>
      </c>
      <c r="H175" s="153" t="s">
        <v>690</v>
      </c>
      <c r="I175" s="150" t="s">
        <v>113</v>
      </c>
      <c r="J175" s="131">
        <v>0.1</v>
      </c>
      <c r="K175" s="132" t="s">
        <v>2826</v>
      </c>
      <c r="L175" s="123" t="s">
        <v>614</v>
      </c>
      <c r="M175" s="126" t="s">
        <v>453</v>
      </c>
      <c r="N175" s="126" t="s">
        <v>455</v>
      </c>
      <c r="O175" s="124" t="s">
        <v>456</v>
      </c>
      <c r="P175" s="124"/>
      <c r="Q175" s="124"/>
      <c r="R175" s="127" t="str">
        <f t="shared" si="11"/>
        <v>PWS1PWS2PWG2</v>
      </c>
    </row>
    <row r="176" spans="1:21" s="129" customFormat="1" ht="65.099999999999994" customHeight="1">
      <c r="A176" s="124">
        <f>COUNTIF(R$2:R176,'RW registers-Client'!K$1)+COUNTIF(R$2:R176,'RW registers-Client'!I$1)+COUNTIF(R$2:R176,'RW registers-Client'!J$1)</f>
        <v>65</v>
      </c>
      <c r="B176" s="152">
        <v>53764</v>
      </c>
      <c r="C176" s="123" t="s">
        <v>19</v>
      </c>
      <c r="D176" s="123" t="s">
        <v>482</v>
      </c>
      <c r="E176" s="123" t="s">
        <v>1350</v>
      </c>
      <c r="F176" s="123" t="s">
        <v>806</v>
      </c>
      <c r="G176" s="123" t="s">
        <v>101</v>
      </c>
      <c r="H176" s="153" t="s">
        <v>691</v>
      </c>
      <c r="I176" s="150" t="s">
        <v>113</v>
      </c>
      <c r="J176" s="131">
        <v>0.01</v>
      </c>
      <c r="K176" s="132" t="s">
        <v>2825</v>
      </c>
      <c r="L176" s="123" t="s">
        <v>614</v>
      </c>
      <c r="M176" s="126" t="s">
        <v>453</v>
      </c>
      <c r="N176" s="126" t="s">
        <v>455</v>
      </c>
      <c r="O176" s="124" t="s">
        <v>456</v>
      </c>
      <c r="P176" s="124"/>
      <c r="Q176" s="124"/>
      <c r="R176" s="127" t="str">
        <f t="shared" si="11"/>
        <v>PWS1PWS2PWG2</v>
      </c>
    </row>
    <row r="177" spans="1:21" s="129" customFormat="1" ht="65.099999999999994" customHeight="1">
      <c r="A177" s="124">
        <f>COUNTIF(R$2:R177,'RW registers-Client'!K$1)+COUNTIF(R$2:R177,'RW registers-Client'!I$1)+COUNTIF(R$2:R177,'RW registers-Client'!J$1)</f>
        <v>66</v>
      </c>
      <c r="B177" s="152">
        <v>53765</v>
      </c>
      <c r="C177" s="123" t="s">
        <v>19</v>
      </c>
      <c r="D177" s="123" t="s">
        <v>482</v>
      </c>
      <c r="E177" s="123" t="s">
        <v>1360</v>
      </c>
      <c r="F177" s="123" t="s">
        <v>321</v>
      </c>
      <c r="G177" s="123" t="s">
        <v>101</v>
      </c>
      <c r="H177" s="153" t="s">
        <v>689</v>
      </c>
      <c r="I177" s="150" t="s">
        <v>113</v>
      </c>
      <c r="J177" s="131">
        <v>0.1</v>
      </c>
      <c r="K177" s="132" t="s">
        <v>2826</v>
      </c>
      <c r="L177" s="123" t="s">
        <v>614</v>
      </c>
      <c r="M177" s="126" t="s">
        <v>453</v>
      </c>
      <c r="N177" s="126" t="s">
        <v>455</v>
      </c>
      <c r="O177" s="124" t="s">
        <v>456</v>
      </c>
      <c r="P177" s="124"/>
      <c r="Q177" s="124"/>
      <c r="R177" s="127" t="str">
        <f t="shared" si="11"/>
        <v>PWS1PWS2PWG2</v>
      </c>
    </row>
    <row r="178" spans="1:21" s="129" customFormat="1" ht="65.099999999999994" customHeight="1">
      <c r="A178" s="124">
        <f>COUNTIF(R$2:R178,'RW registers-Client'!K$1)+COUNTIF(R$2:R178,'RW registers-Client'!I$1)+COUNTIF(R$2:R178,'RW registers-Client'!J$1)</f>
        <v>67</v>
      </c>
      <c r="B178" s="152">
        <v>53766</v>
      </c>
      <c r="C178" s="123" t="s">
        <v>19</v>
      </c>
      <c r="D178" s="123" t="s">
        <v>482</v>
      </c>
      <c r="E178" s="123" t="s">
        <v>1351</v>
      </c>
      <c r="F178" s="123" t="s">
        <v>807</v>
      </c>
      <c r="G178" s="123" t="s">
        <v>101</v>
      </c>
      <c r="H178" s="153" t="s">
        <v>692</v>
      </c>
      <c r="I178" s="150" t="s">
        <v>113</v>
      </c>
      <c r="J178" s="131">
        <v>0.01</v>
      </c>
      <c r="K178" s="132" t="s">
        <v>2825</v>
      </c>
      <c r="L178" s="123" t="s">
        <v>614</v>
      </c>
      <c r="M178" s="126" t="s">
        <v>453</v>
      </c>
      <c r="N178" s="126" t="s">
        <v>455</v>
      </c>
      <c r="O178" s="124" t="s">
        <v>456</v>
      </c>
      <c r="P178" s="124"/>
      <c r="Q178" s="124"/>
      <c r="R178" s="127" t="str">
        <f t="shared" si="11"/>
        <v>PWS1PWS2PWG2</v>
      </c>
    </row>
    <row r="179" spans="1:21" s="129" customFormat="1" ht="65.099999999999994" customHeight="1">
      <c r="A179" s="124">
        <f>COUNTIF(R$2:R179,'RW registers-Client'!K$1)+COUNTIF(R$2:R179,'RW registers-Client'!I$1)+COUNTIF(R$2:R179,'RW registers-Client'!J$1)</f>
        <v>68</v>
      </c>
      <c r="B179" s="152">
        <v>53767</v>
      </c>
      <c r="C179" s="123" t="s">
        <v>19</v>
      </c>
      <c r="D179" s="123" t="s">
        <v>482</v>
      </c>
      <c r="E179" s="123" t="s">
        <v>1361</v>
      </c>
      <c r="F179" s="123" t="s">
        <v>813</v>
      </c>
      <c r="G179" s="123" t="s">
        <v>101</v>
      </c>
      <c r="H179" s="153" t="s">
        <v>690</v>
      </c>
      <c r="I179" s="150" t="s">
        <v>113</v>
      </c>
      <c r="J179" s="131">
        <v>0.1</v>
      </c>
      <c r="K179" s="132" t="s">
        <v>2826</v>
      </c>
      <c r="L179" s="123" t="s">
        <v>614</v>
      </c>
      <c r="M179" s="126" t="s">
        <v>453</v>
      </c>
      <c r="N179" s="126" t="s">
        <v>455</v>
      </c>
      <c r="O179" s="124" t="s">
        <v>456</v>
      </c>
      <c r="P179" s="124"/>
      <c r="Q179" s="124"/>
      <c r="R179" s="127" t="str">
        <f t="shared" si="11"/>
        <v>PWS1PWS2PWG2</v>
      </c>
    </row>
    <row r="180" spans="1:21" s="129" customFormat="1" ht="65.099999999999994" customHeight="1">
      <c r="A180" s="124">
        <f>COUNTIF(R$2:R180,'RW registers-Client'!K$1)+COUNTIF(R$2:R180,'RW registers-Client'!I$1)+COUNTIF(R$2:R180,'RW registers-Client'!J$1)</f>
        <v>68</v>
      </c>
      <c r="B180" s="152" t="s">
        <v>2831</v>
      </c>
      <c r="C180" s="123" t="s">
        <v>113</v>
      </c>
      <c r="D180" s="123" t="s">
        <v>113</v>
      </c>
      <c r="E180" s="123" t="s">
        <v>113</v>
      </c>
      <c r="F180" s="123" t="s">
        <v>113</v>
      </c>
      <c r="G180" s="123" t="s">
        <v>113</v>
      </c>
      <c r="H180" s="123" t="s">
        <v>113</v>
      </c>
      <c r="I180" s="150" t="s">
        <v>113</v>
      </c>
      <c r="J180" s="150" t="s">
        <v>113</v>
      </c>
      <c r="K180" s="132" t="s">
        <v>113</v>
      </c>
      <c r="L180" s="123" t="s">
        <v>113</v>
      </c>
      <c r="M180" s="128"/>
      <c r="N180" s="128"/>
      <c r="O180" s="128"/>
      <c r="P180" s="128"/>
      <c r="Q180" s="128"/>
      <c r="R180" s="127" t="str">
        <f t="shared" si="11"/>
        <v/>
      </c>
    </row>
    <row r="181" spans="1:21" ht="65.099999999999994" customHeight="1">
      <c r="A181" s="124">
        <f>COUNTIF(R$2:R181,'RW registers-Client'!K$1)+COUNTIF(R$2:R181,'RW registers-Client'!I$1)+COUNTIF(R$2:R181,'RW registers-Client'!J$1)</f>
        <v>68</v>
      </c>
      <c r="B181" s="152">
        <v>53770</v>
      </c>
      <c r="C181" s="123" t="s">
        <v>19</v>
      </c>
      <c r="D181" s="123" t="s">
        <v>482</v>
      </c>
      <c r="E181" s="123" t="s">
        <v>902</v>
      </c>
      <c r="F181" s="123" t="s">
        <v>874</v>
      </c>
      <c r="G181" s="123" t="s">
        <v>545</v>
      </c>
      <c r="H181" s="132" t="s">
        <v>534</v>
      </c>
      <c r="I181" s="150" t="s">
        <v>113</v>
      </c>
      <c r="J181" s="150" t="s">
        <v>113</v>
      </c>
      <c r="K181" s="132" t="s">
        <v>113</v>
      </c>
      <c r="L181" s="123" t="s">
        <v>606</v>
      </c>
      <c r="M181" s="128"/>
      <c r="N181" s="128"/>
      <c r="O181" s="128"/>
      <c r="P181" s="126" t="s">
        <v>459</v>
      </c>
      <c r="Q181" s="124"/>
      <c r="R181" s="127" t="str">
        <f t="shared" ref="R181:R184" si="24">CONCATENATE(M181,N181,O181,P181,Q181)</f>
        <v>Multi-String</v>
      </c>
      <c r="S181" s="129"/>
      <c r="T181" s="129"/>
      <c r="U181" s="129"/>
    </row>
    <row r="182" spans="1:21" ht="65.099999999999994" customHeight="1">
      <c r="A182" s="124">
        <f>COUNTIF(R$2:R182,'RW registers-Client'!K$1)+COUNTIF(R$2:R182,'RW registers-Client'!I$1)+COUNTIF(R$2:R182,'RW registers-Client'!J$1)</f>
        <v>68</v>
      </c>
      <c r="B182" s="152">
        <v>53771</v>
      </c>
      <c r="C182" s="123" t="s">
        <v>19</v>
      </c>
      <c r="D182" s="123" t="s">
        <v>482</v>
      </c>
      <c r="E182" s="123" t="s">
        <v>903</v>
      </c>
      <c r="F182" s="123" t="s">
        <v>875</v>
      </c>
      <c r="G182" s="123" t="s">
        <v>545</v>
      </c>
      <c r="H182" s="132" t="s">
        <v>607</v>
      </c>
      <c r="I182" s="150" t="s">
        <v>113</v>
      </c>
      <c r="J182" s="150">
        <v>0.1</v>
      </c>
      <c r="K182" s="132" t="s">
        <v>506</v>
      </c>
      <c r="L182" s="123" t="s">
        <v>606</v>
      </c>
      <c r="M182" s="128"/>
      <c r="N182" s="128"/>
      <c r="O182" s="128"/>
      <c r="P182" s="126" t="s">
        <v>459</v>
      </c>
      <c r="Q182" s="124"/>
      <c r="R182" s="127" t="str">
        <f t="shared" si="24"/>
        <v>Multi-String</v>
      </c>
      <c r="S182" s="129"/>
      <c r="T182" s="129"/>
      <c r="U182" s="129"/>
    </row>
    <row r="183" spans="1:21" ht="65.099999999999994" customHeight="1">
      <c r="A183" s="124">
        <f>COUNTIF(R$2:R183,'RW registers-Client'!K$1)+COUNTIF(R$2:R183,'RW registers-Client'!I$1)+COUNTIF(R$2:R183,'RW registers-Client'!J$1)</f>
        <v>68</v>
      </c>
      <c r="B183" s="152">
        <v>53772</v>
      </c>
      <c r="C183" s="123" t="s">
        <v>19</v>
      </c>
      <c r="D183" s="123" t="s">
        <v>482</v>
      </c>
      <c r="E183" s="123" t="s">
        <v>904</v>
      </c>
      <c r="F183" s="123" t="s">
        <v>876</v>
      </c>
      <c r="G183" s="123" t="s">
        <v>545</v>
      </c>
      <c r="H183" s="132" t="s">
        <v>608</v>
      </c>
      <c r="I183" s="150" t="s">
        <v>113</v>
      </c>
      <c r="J183" s="150">
        <v>0.1</v>
      </c>
      <c r="K183" s="132" t="s">
        <v>573</v>
      </c>
      <c r="L183" s="123" t="s">
        <v>606</v>
      </c>
      <c r="M183" s="128"/>
      <c r="N183" s="128"/>
      <c r="O183" s="128"/>
      <c r="P183" s="126" t="s">
        <v>459</v>
      </c>
      <c r="Q183" s="124"/>
      <c r="R183" s="127" t="str">
        <f t="shared" si="24"/>
        <v>Multi-String</v>
      </c>
      <c r="S183" s="129"/>
      <c r="T183" s="129"/>
      <c r="U183" s="129"/>
    </row>
    <row r="184" spans="1:21" ht="65.099999999999994" customHeight="1">
      <c r="A184" s="124">
        <f>COUNTIF(R$2:R184,'RW registers-Client'!K$1)+COUNTIF(R$2:R184,'RW registers-Client'!I$1)+COUNTIF(R$2:R184,'RW registers-Client'!J$1)</f>
        <v>68</v>
      </c>
      <c r="B184" s="152">
        <v>53773</v>
      </c>
      <c r="C184" s="123" t="s">
        <v>19</v>
      </c>
      <c r="D184" s="123" t="s">
        <v>482</v>
      </c>
      <c r="E184" s="123" t="s">
        <v>905</v>
      </c>
      <c r="F184" s="123" t="s">
        <v>877</v>
      </c>
      <c r="G184" s="123" t="s">
        <v>545</v>
      </c>
      <c r="H184" s="132" t="s">
        <v>2453</v>
      </c>
      <c r="I184" s="150" t="s">
        <v>113</v>
      </c>
      <c r="J184" s="150">
        <v>0.1</v>
      </c>
      <c r="K184" s="132" t="s">
        <v>474</v>
      </c>
      <c r="L184" s="123"/>
      <c r="M184" s="128"/>
      <c r="N184" s="128"/>
      <c r="O184" s="128"/>
      <c r="P184" s="126" t="s">
        <v>459</v>
      </c>
      <c r="Q184" s="124"/>
      <c r="R184" s="127" t="str">
        <f t="shared" si="24"/>
        <v>Multi-String</v>
      </c>
      <c r="S184" s="129"/>
      <c r="T184" s="129"/>
      <c r="U184" s="129"/>
    </row>
    <row r="185" spans="1:21" ht="65.099999999999994" customHeight="1">
      <c r="A185" s="124">
        <f>COUNTIF(R$2:R185,'RW registers-Client'!K$1)+COUNTIF(R$2:R185,'RW registers-Client'!I$1)+COUNTIF(R$2:R185,'RW registers-Client'!J$1)</f>
        <v>68</v>
      </c>
      <c r="B185" s="152">
        <v>53773</v>
      </c>
      <c r="C185" s="123" t="s">
        <v>19</v>
      </c>
      <c r="D185" s="123" t="s">
        <v>482</v>
      </c>
      <c r="E185" s="123" t="s">
        <v>906</v>
      </c>
      <c r="F185" s="123" t="s">
        <v>878</v>
      </c>
      <c r="G185" s="123" t="s">
        <v>545</v>
      </c>
      <c r="H185" s="132" t="s">
        <v>600</v>
      </c>
      <c r="I185" s="150" t="s">
        <v>113</v>
      </c>
      <c r="J185" s="150">
        <v>0.1</v>
      </c>
      <c r="K185" s="132" t="s">
        <v>474</v>
      </c>
      <c r="L185" s="151" t="s">
        <v>601</v>
      </c>
      <c r="M185" s="126"/>
      <c r="N185" s="126"/>
      <c r="O185" s="124"/>
      <c r="P185" s="124"/>
      <c r="Q185" s="124"/>
      <c r="R185" s="127"/>
    </row>
    <row r="186" spans="1:21" s="104" customFormat="1" ht="65.099999999999994" customHeight="1">
      <c r="A186" s="124">
        <f>COUNTIF(R$2:R186,'RW registers-Client'!K$1)+COUNTIF(R$2:R186,'RW registers-Client'!I$1)+COUNTIF(R$2:R186,'RW registers-Client'!J$1)</f>
        <v>68</v>
      </c>
      <c r="B186" s="152">
        <v>53774</v>
      </c>
      <c r="C186" s="123" t="s">
        <v>19</v>
      </c>
      <c r="D186" s="123" t="s">
        <v>482</v>
      </c>
      <c r="E186" s="123" t="s">
        <v>907</v>
      </c>
      <c r="F186" s="123" t="s">
        <v>879</v>
      </c>
      <c r="G186" s="123" t="s">
        <v>545</v>
      </c>
      <c r="H186" s="132" t="s">
        <v>255</v>
      </c>
      <c r="I186" s="150" t="s">
        <v>113</v>
      </c>
      <c r="J186" s="150">
        <v>0.1</v>
      </c>
      <c r="K186" s="132" t="s">
        <v>474</v>
      </c>
      <c r="L186" s="151" t="s">
        <v>423</v>
      </c>
      <c r="M186" s="126"/>
      <c r="N186" s="126"/>
      <c r="O186" s="124"/>
      <c r="P186" s="124"/>
      <c r="Q186" s="124"/>
      <c r="R186" s="127"/>
    </row>
    <row r="187" spans="1:21" s="104" customFormat="1" ht="65.099999999999994" customHeight="1">
      <c r="A187" s="124">
        <f>COUNTIF(R$2:R187,'RW registers-Client'!K$1)+COUNTIF(R$2:R187,'RW registers-Client'!I$1)+COUNTIF(R$2:R187,'RW registers-Client'!J$1)</f>
        <v>68</v>
      </c>
      <c r="B187" s="152">
        <v>53775</v>
      </c>
      <c r="C187" s="123" t="s">
        <v>19</v>
      </c>
      <c r="D187" s="123" t="s">
        <v>482</v>
      </c>
      <c r="E187" s="123" t="s">
        <v>908</v>
      </c>
      <c r="F187" s="123" t="s">
        <v>880</v>
      </c>
      <c r="G187" s="123" t="s">
        <v>545</v>
      </c>
      <c r="H187" s="132" t="s">
        <v>105</v>
      </c>
      <c r="I187" s="150" t="s">
        <v>113</v>
      </c>
      <c r="J187" s="150">
        <v>0.1</v>
      </c>
      <c r="K187" s="132" t="s">
        <v>474</v>
      </c>
      <c r="L187" s="123"/>
      <c r="M187" s="128"/>
      <c r="N187" s="128"/>
      <c r="O187" s="128"/>
      <c r="P187" s="126" t="s">
        <v>459</v>
      </c>
      <c r="Q187" s="124"/>
      <c r="R187" s="127" t="str">
        <f t="shared" ref="R187" si="25">CONCATENATE(M187,N187,O187,P187,Q187)</f>
        <v>Multi-String</v>
      </c>
      <c r="S187" s="129"/>
      <c r="T187" s="129"/>
      <c r="U187" s="129"/>
    </row>
    <row r="188" spans="1:21" s="104" customFormat="1" ht="65.099999999999994" customHeight="1">
      <c r="A188" s="124">
        <f>COUNTIF(R$2:R188,'RW registers-Client'!K$1)+COUNTIF(R$2:R188,'RW registers-Client'!I$1)+COUNTIF(R$2:R188,'RW registers-Client'!J$1)</f>
        <v>68</v>
      </c>
      <c r="B188" s="152">
        <v>53775</v>
      </c>
      <c r="C188" s="123" t="s">
        <v>19</v>
      </c>
      <c r="D188" s="123" t="s">
        <v>482</v>
      </c>
      <c r="E188" s="123" t="s">
        <v>909</v>
      </c>
      <c r="F188" s="123" t="s">
        <v>881</v>
      </c>
      <c r="G188" s="123" t="s">
        <v>545</v>
      </c>
      <c r="H188" s="132" t="s">
        <v>105</v>
      </c>
      <c r="I188" s="150" t="s">
        <v>113</v>
      </c>
      <c r="J188" s="150">
        <v>0.1</v>
      </c>
      <c r="K188" s="132" t="s">
        <v>474</v>
      </c>
      <c r="L188" s="151" t="s">
        <v>423</v>
      </c>
      <c r="M188" s="126"/>
      <c r="N188" s="126"/>
      <c r="O188" s="124"/>
      <c r="P188" s="124"/>
      <c r="Q188" s="124"/>
      <c r="R188" s="127"/>
    </row>
    <row r="189" spans="1:21" s="104" customFormat="1" ht="65.099999999999994" customHeight="1">
      <c r="A189" s="124">
        <f>COUNTIF(R$2:R189,'RW registers-Client'!K$1)+COUNTIF(R$2:R189,'RW registers-Client'!I$1)+COUNTIF(R$2:R189,'RW registers-Client'!J$1)</f>
        <v>68</v>
      </c>
      <c r="B189" s="152">
        <v>53776</v>
      </c>
      <c r="C189" s="123" t="s">
        <v>19</v>
      </c>
      <c r="D189" s="123" t="s">
        <v>482</v>
      </c>
      <c r="E189" s="123" t="s">
        <v>910</v>
      </c>
      <c r="F189" s="123" t="s">
        <v>882</v>
      </c>
      <c r="G189" s="123" t="s">
        <v>545</v>
      </c>
      <c r="H189" s="132" t="s">
        <v>105</v>
      </c>
      <c r="I189" s="150" t="s">
        <v>113</v>
      </c>
      <c r="J189" s="150">
        <v>0.1</v>
      </c>
      <c r="K189" s="132" t="s">
        <v>474</v>
      </c>
      <c r="L189" s="123"/>
      <c r="M189" s="128"/>
      <c r="N189" s="128"/>
      <c r="O189" s="128"/>
      <c r="P189" s="126" t="s">
        <v>459</v>
      </c>
      <c r="Q189" s="124"/>
      <c r="R189" s="127" t="str">
        <f t="shared" ref="R189:R192" si="26">CONCATENATE(M189,N189,O189,P189,Q189)</f>
        <v>Multi-String</v>
      </c>
      <c r="S189" s="129"/>
      <c r="T189" s="129"/>
      <c r="U189" s="129"/>
    </row>
    <row r="190" spans="1:21" s="104" customFormat="1" ht="65.099999999999994" customHeight="1">
      <c r="A190" s="124">
        <f>COUNTIF(R$2:R190,'RW registers-Client'!K$1)+COUNTIF(R$2:R190,'RW registers-Client'!I$1)+COUNTIF(R$2:R190,'RW registers-Client'!J$1)</f>
        <v>68</v>
      </c>
      <c r="B190" s="152">
        <v>53777</v>
      </c>
      <c r="C190" s="123" t="s">
        <v>19</v>
      </c>
      <c r="D190" s="123" t="s">
        <v>482</v>
      </c>
      <c r="E190" s="123" t="s">
        <v>1310</v>
      </c>
      <c r="F190" s="123" t="s">
        <v>883</v>
      </c>
      <c r="G190" s="123" t="s">
        <v>545</v>
      </c>
      <c r="H190" s="132" t="s">
        <v>105</v>
      </c>
      <c r="I190" s="150" t="s">
        <v>113</v>
      </c>
      <c r="J190" s="150">
        <v>0.1</v>
      </c>
      <c r="K190" s="132" t="s">
        <v>474</v>
      </c>
      <c r="L190" s="123"/>
      <c r="M190" s="128"/>
      <c r="N190" s="128"/>
      <c r="O190" s="128"/>
      <c r="P190" s="126" t="s">
        <v>459</v>
      </c>
      <c r="Q190" s="124"/>
      <c r="R190" s="127" t="str">
        <f t="shared" si="26"/>
        <v>Multi-String</v>
      </c>
      <c r="S190" s="129"/>
      <c r="T190" s="129"/>
      <c r="U190" s="129"/>
    </row>
    <row r="191" spans="1:21" s="104" customFormat="1" ht="65.099999999999994" customHeight="1">
      <c r="A191" s="124">
        <f>COUNTIF(R$2:R191,'RW registers-Client'!K$1)+COUNTIF(R$2:R191,'RW registers-Client'!I$1)+COUNTIF(R$2:R191,'RW registers-Client'!J$1)</f>
        <v>68</v>
      </c>
      <c r="B191" s="152">
        <v>53778</v>
      </c>
      <c r="C191" s="123" t="s">
        <v>19</v>
      </c>
      <c r="D191" s="123" t="s">
        <v>482</v>
      </c>
      <c r="E191" s="123" t="s">
        <v>911</v>
      </c>
      <c r="F191" s="123" t="s">
        <v>884</v>
      </c>
      <c r="G191" s="123" t="s">
        <v>545</v>
      </c>
      <c r="H191" s="132" t="s">
        <v>93</v>
      </c>
      <c r="I191" s="150" t="s">
        <v>113</v>
      </c>
      <c r="J191" s="150">
        <v>1</v>
      </c>
      <c r="K191" s="132" t="s">
        <v>507</v>
      </c>
      <c r="L191" s="123"/>
      <c r="M191" s="128"/>
      <c r="N191" s="128"/>
      <c r="O191" s="128"/>
      <c r="P191" s="126" t="s">
        <v>459</v>
      </c>
      <c r="Q191" s="124"/>
      <c r="R191" s="127" t="str">
        <f t="shared" si="26"/>
        <v>Multi-String</v>
      </c>
      <c r="S191" s="129"/>
      <c r="T191" s="129"/>
      <c r="U191" s="129"/>
    </row>
    <row r="192" spans="1:21" s="104" customFormat="1" ht="65.099999999999994" customHeight="1">
      <c r="A192" s="124">
        <f>COUNTIF(R$2:R192,'RW registers-Client'!K$1)+COUNTIF(R$2:R192,'RW registers-Client'!I$1)+COUNTIF(R$2:R192,'RW registers-Client'!J$1)</f>
        <v>68</v>
      </c>
      <c r="B192" s="152">
        <v>53779</v>
      </c>
      <c r="C192" s="123" t="s">
        <v>19</v>
      </c>
      <c r="D192" s="123" t="s">
        <v>482</v>
      </c>
      <c r="E192" s="123" t="s">
        <v>912</v>
      </c>
      <c r="F192" s="123" t="s">
        <v>885</v>
      </c>
      <c r="G192" s="123" t="s">
        <v>545</v>
      </c>
      <c r="H192" s="132" t="s">
        <v>2453</v>
      </c>
      <c r="I192" s="150" t="s">
        <v>113</v>
      </c>
      <c r="J192" s="150">
        <v>0.1</v>
      </c>
      <c r="K192" s="132" t="s">
        <v>474</v>
      </c>
      <c r="L192" s="123"/>
      <c r="M192" s="128"/>
      <c r="N192" s="128"/>
      <c r="O192" s="128"/>
      <c r="P192" s="126" t="s">
        <v>459</v>
      </c>
      <c r="Q192" s="124"/>
      <c r="R192" s="127" t="str">
        <f t="shared" si="26"/>
        <v>Multi-String</v>
      </c>
      <c r="S192" s="129"/>
      <c r="T192" s="129"/>
      <c r="U192" s="129"/>
    </row>
    <row r="193" spans="1:21" s="104" customFormat="1" ht="65.099999999999994" customHeight="1">
      <c r="A193" s="124">
        <f>COUNTIF(R$2:R193,'RW registers-Client'!K$1)+COUNTIF(R$2:R193,'RW registers-Client'!I$1)+COUNTIF(R$2:R193,'RW registers-Client'!J$1)</f>
        <v>68</v>
      </c>
      <c r="B193" s="152">
        <v>53779</v>
      </c>
      <c r="C193" s="123" t="s">
        <v>19</v>
      </c>
      <c r="D193" s="123" t="s">
        <v>482</v>
      </c>
      <c r="E193" s="123" t="s">
        <v>913</v>
      </c>
      <c r="F193" s="123" t="s">
        <v>886</v>
      </c>
      <c r="G193" s="123" t="s">
        <v>545</v>
      </c>
      <c r="H193" s="132" t="s">
        <v>600</v>
      </c>
      <c r="I193" s="150" t="s">
        <v>113</v>
      </c>
      <c r="J193" s="150">
        <v>0.1</v>
      </c>
      <c r="K193" s="132" t="s">
        <v>474</v>
      </c>
      <c r="L193" s="151" t="s">
        <v>423</v>
      </c>
      <c r="M193" s="126"/>
      <c r="N193" s="126"/>
      <c r="O193" s="124"/>
      <c r="P193" s="124"/>
      <c r="Q193" s="124"/>
      <c r="R193" s="127"/>
    </row>
    <row r="194" spans="1:21" s="104" customFormat="1" ht="65.099999999999994" customHeight="1">
      <c r="A194" s="124">
        <f>COUNTIF(R$2:R194,'RW registers-Client'!K$1)+COUNTIF(R$2:R194,'RW registers-Client'!I$1)+COUNTIF(R$2:R194,'RW registers-Client'!J$1)</f>
        <v>68</v>
      </c>
      <c r="B194" s="152">
        <v>53779</v>
      </c>
      <c r="C194" s="123" t="s">
        <v>19</v>
      </c>
      <c r="D194" s="123" t="s">
        <v>482</v>
      </c>
      <c r="E194" s="123" t="s">
        <v>914</v>
      </c>
      <c r="F194" s="123" t="s">
        <v>887</v>
      </c>
      <c r="G194" s="123" t="s">
        <v>545</v>
      </c>
      <c r="H194" s="132" t="s">
        <v>600</v>
      </c>
      <c r="I194" s="150" t="s">
        <v>113</v>
      </c>
      <c r="J194" s="150">
        <v>0.1</v>
      </c>
      <c r="K194" s="132" t="s">
        <v>474</v>
      </c>
      <c r="L194" s="151" t="s">
        <v>602</v>
      </c>
      <c r="M194" s="126"/>
      <c r="N194" s="126"/>
      <c r="O194" s="124"/>
      <c r="P194" s="124"/>
      <c r="Q194" s="124"/>
      <c r="R194" s="127"/>
    </row>
    <row r="195" spans="1:21" s="104" customFormat="1" ht="65.099999999999994" customHeight="1">
      <c r="A195" s="124">
        <f>COUNTIF(R$2:R195,'RW registers-Client'!K$1)+COUNTIF(R$2:R195,'RW registers-Client'!I$1)+COUNTIF(R$2:R195,'RW registers-Client'!J$1)</f>
        <v>68</v>
      </c>
      <c r="B195" s="152">
        <v>53780</v>
      </c>
      <c r="C195" s="123" t="s">
        <v>19</v>
      </c>
      <c r="D195" s="123" t="s">
        <v>482</v>
      </c>
      <c r="E195" s="123" t="s">
        <v>915</v>
      </c>
      <c r="F195" s="123" t="s">
        <v>888</v>
      </c>
      <c r="G195" s="123" t="s">
        <v>545</v>
      </c>
      <c r="H195" s="132" t="s">
        <v>2453</v>
      </c>
      <c r="I195" s="150" t="s">
        <v>113</v>
      </c>
      <c r="J195" s="150">
        <v>0.1</v>
      </c>
      <c r="K195" s="132" t="s">
        <v>474</v>
      </c>
      <c r="L195" s="123"/>
      <c r="M195" s="128"/>
      <c r="N195" s="128"/>
      <c r="O195" s="128"/>
      <c r="P195" s="126" t="s">
        <v>459</v>
      </c>
      <c r="Q195" s="124"/>
      <c r="R195" s="127" t="str">
        <f t="shared" ref="R195" si="27">CONCATENATE(M195,N195,O195,P195,Q195)</f>
        <v>Multi-String</v>
      </c>
      <c r="S195" s="129"/>
      <c r="T195" s="129"/>
      <c r="U195" s="129"/>
    </row>
    <row r="196" spans="1:21" s="104" customFormat="1" ht="65.099999999999994" customHeight="1">
      <c r="A196" s="124">
        <f>COUNTIF(R$2:R196,'RW registers-Client'!K$1)+COUNTIF(R$2:R196,'RW registers-Client'!I$1)+COUNTIF(R$2:R196,'RW registers-Client'!J$1)</f>
        <v>68</v>
      </c>
      <c r="B196" s="152">
        <v>53780</v>
      </c>
      <c r="C196" s="123" t="s">
        <v>19</v>
      </c>
      <c r="D196" s="123" t="s">
        <v>482</v>
      </c>
      <c r="E196" s="123" t="s">
        <v>916</v>
      </c>
      <c r="F196" s="123" t="s">
        <v>889</v>
      </c>
      <c r="G196" s="123" t="s">
        <v>545</v>
      </c>
      <c r="H196" s="132" t="s">
        <v>600</v>
      </c>
      <c r="I196" s="150" t="s">
        <v>113</v>
      </c>
      <c r="J196" s="150">
        <v>0.1</v>
      </c>
      <c r="K196" s="132" t="s">
        <v>474</v>
      </c>
      <c r="L196" s="151" t="s">
        <v>423</v>
      </c>
      <c r="M196" s="126"/>
      <c r="N196" s="126"/>
      <c r="O196" s="124"/>
      <c r="P196" s="124"/>
      <c r="Q196" s="124"/>
      <c r="R196" s="127"/>
    </row>
    <row r="197" spans="1:21" s="104" customFormat="1" ht="65.099999999999994" customHeight="1">
      <c r="A197" s="124">
        <f>COUNTIF(R$2:R197,'RW registers-Client'!K$1)+COUNTIF(R$2:R197,'RW registers-Client'!I$1)+COUNTIF(R$2:R197,'RW registers-Client'!J$1)</f>
        <v>68</v>
      </c>
      <c r="B197" s="152">
        <v>53780</v>
      </c>
      <c r="C197" s="123" t="s">
        <v>19</v>
      </c>
      <c r="D197" s="123" t="s">
        <v>482</v>
      </c>
      <c r="E197" s="123" t="s">
        <v>917</v>
      </c>
      <c r="F197" s="123" t="s">
        <v>890</v>
      </c>
      <c r="G197" s="123" t="s">
        <v>545</v>
      </c>
      <c r="H197" s="132" t="s">
        <v>600</v>
      </c>
      <c r="I197" s="150" t="s">
        <v>113</v>
      </c>
      <c r="J197" s="150">
        <v>0.1</v>
      </c>
      <c r="K197" s="132" t="s">
        <v>474</v>
      </c>
      <c r="L197" s="151" t="s">
        <v>602</v>
      </c>
      <c r="M197" s="126"/>
      <c r="N197" s="126"/>
      <c r="O197" s="124"/>
      <c r="P197" s="124"/>
      <c r="Q197" s="124"/>
      <c r="R197" s="127"/>
    </row>
    <row r="198" spans="1:21" ht="65.099999999999994" customHeight="1">
      <c r="A198" s="124">
        <f>COUNTIF(R$2:R198,'RW registers-Client'!K$1)+COUNTIF(R$2:R198,'RW registers-Client'!I$1)+COUNTIF(R$2:R198,'RW registers-Client'!J$1)</f>
        <v>68</v>
      </c>
      <c r="B198" s="152">
        <v>53781</v>
      </c>
      <c r="C198" s="123" t="s">
        <v>19</v>
      </c>
      <c r="D198" s="123" t="s">
        <v>482</v>
      </c>
      <c r="E198" s="123" t="s">
        <v>1317</v>
      </c>
      <c r="F198" s="123" t="s">
        <v>891</v>
      </c>
      <c r="G198" s="123" t="s">
        <v>545</v>
      </c>
      <c r="H198" s="132" t="s">
        <v>94</v>
      </c>
      <c r="I198" s="150" t="s">
        <v>113</v>
      </c>
      <c r="J198" s="150">
        <v>0.1</v>
      </c>
      <c r="K198" s="132" t="s">
        <v>506</v>
      </c>
      <c r="L198" s="123"/>
      <c r="M198" s="128"/>
      <c r="N198" s="128"/>
      <c r="O198" s="128"/>
      <c r="P198" s="126" t="s">
        <v>459</v>
      </c>
      <c r="Q198" s="124"/>
      <c r="R198" s="127" t="str">
        <f t="shared" ref="R198:R200" si="28">CONCATENATE(M198,N198,O198,P198,Q198)</f>
        <v>Multi-String</v>
      </c>
      <c r="S198" s="129"/>
      <c r="T198" s="129"/>
      <c r="U198" s="129"/>
    </row>
    <row r="199" spans="1:21" ht="65.099999999999994" customHeight="1">
      <c r="A199" s="124">
        <f>COUNTIF(R$2:R199,'RW registers-Client'!K$1)+COUNTIF(R$2:R199,'RW registers-Client'!I$1)+COUNTIF(R$2:R199,'RW registers-Client'!J$1)</f>
        <v>68</v>
      </c>
      <c r="B199" s="152">
        <v>53782</v>
      </c>
      <c r="C199" s="123" t="s">
        <v>19</v>
      </c>
      <c r="D199" s="123" t="s">
        <v>482</v>
      </c>
      <c r="E199" s="123" t="s">
        <v>918</v>
      </c>
      <c r="F199" s="123" t="s">
        <v>892</v>
      </c>
      <c r="G199" s="123" t="s">
        <v>545</v>
      </c>
      <c r="H199" s="132" t="s">
        <v>256</v>
      </c>
      <c r="I199" s="150" t="s">
        <v>113</v>
      </c>
      <c r="J199" s="150">
        <v>0.1</v>
      </c>
      <c r="K199" s="132" t="s">
        <v>506</v>
      </c>
      <c r="L199" s="123"/>
      <c r="M199" s="128"/>
      <c r="N199" s="128"/>
      <c r="O199" s="128"/>
      <c r="P199" s="126" t="s">
        <v>459</v>
      </c>
      <c r="Q199" s="124"/>
      <c r="R199" s="127" t="str">
        <f t="shared" si="28"/>
        <v>Multi-String</v>
      </c>
      <c r="S199" s="129"/>
      <c r="T199" s="129"/>
      <c r="U199" s="129"/>
    </row>
    <row r="200" spans="1:21" ht="65.099999999999994" customHeight="1">
      <c r="A200" s="124">
        <f>COUNTIF(R$2:R200,'RW registers-Client'!K$1)+COUNTIF(R$2:R200,'RW registers-Client'!I$1)+COUNTIF(R$2:R200,'RW registers-Client'!J$1)</f>
        <v>68</v>
      </c>
      <c r="B200" s="152">
        <v>53783</v>
      </c>
      <c r="C200" s="123" t="s">
        <v>19</v>
      </c>
      <c r="D200" s="123" t="s">
        <v>482</v>
      </c>
      <c r="E200" s="123" t="s">
        <v>919</v>
      </c>
      <c r="F200" s="123" t="s">
        <v>893</v>
      </c>
      <c r="G200" s="123" t="s">
        <v>545</v>
      </c>
      <c r="H200" s="132" t="s">
        <v>319</v>
      </c>
      <c r="I200" s="150" t="s">
        <v>113</v>
      </c>
      <c r="J200" s="150">
        <v>0.1</v>
      </c>
      <c r="K200" s="132" t="s">
        <v>506</v>
      </c>
      <c r="L200" s="123"/>
      <c r="M200" s="128"/>
      <c r="N200" s="128"/>
      <c r="O200" s="128"/>
      <c r="P200" s="126" t="s">
        <v>459</v>
      </c>
      <c r="Q200" s="124"/>
      <c r="R200" s="127" t="str">
        <f t="shared" si="28"/>
        <v>Multi-String</v>
      </c>
      <c r="S200" s="129"/>
      <c r="T200" s="129"/>
      <c r="U200" s="129"/>
    </row>
    <row r="201" spans="1:21" ht="65.099999999999994" customHeight="1">
      <c r="A201" s="124">
        <f>COUNTIF(R$2:R201,'RW registers-Client'!K$1)+COUNTIF(R$2:R201,'RW registers-Client'!I$1)+COUNTIF(R$2:R201,'RW registers-Client'!J$1)</f>
        <v>68</v>
      </c>
      <c r="B201" s="152">
        <v>53783</v>
      </c>
      <c r="C201" s="123" t="s">
        <v>19</v>
      </c>
      <c r="D201" s="123" t="s">
        <v>482</v>
      </c>
      <c r="E201" s="123" t="s">
        <v>919</v>
      </c>
      <c r="F201" s="123" t="s">
        <v>893</v>
      </c>
      <c r="G201" s="123" t="s">
        <v>545</v>
      </c>
      <c r="H201" s="132" t="s">
        <v>319</v>
      </c>
      <c r="I201" s="150" t="s">
        <v>113</v>
      </c>
      <c r="J201" s="150">
        <v>0.1</v>
      </c>
      <c r="K201" s="132" t="s">
        <v>506</v>
      </c>
      <c r="L201" s="151" t="s">
        <v>602</v>
      </c>
      <c r="M201" s="126"/>
      <c r="N201" s="126"/>
      <c r="O201" s="124"/>
      <c r="P201" s="124"/>
      <c r="Q201" s="124"/>
      <c r="R201" s="127"/>
    </row>
    <row r="202" spans="1:21" ht="65.099999999999994" customHeight="1">
      <c r="A202" s="124">
        <f>COUNTIF(R$2:R202,'RW registers-Client'!K$1)+COUNTIF(R$2:R202,'RW registers-Client'!I$1)+COUNTIF(R$2:R202,'RW registers-Client'!J$1)</f>
        <v>68</v>
      </c>
      <c r="B202" s="152">
        <v>53784</v>
      </c>
      <c r="C202" s="123" t="s">
        <v>19</v>
      </c>
      <c r="D202" s="123" t="s">
        <v>482</v>
      </c>
      <c r="E202" s="123" t="s">
        <v>920</v>
      </c>
      <c r="F202" s="123" t="s">
        <v>894</v>
      </c>
      <c r="G202" s="123" t="s">
        <v>545</v>
      </c>
      <c r="H202" s="132" t="s">
        <v>106</v>
      </c>
      <c r="I202" s="150" t="s">
        <v>113</v>
      </c>
      <c r="J202" s="150">
        <v>0.1</v>
      </c>
      <c r="K202" s="132" t="s">
        <v>506</v>
      </c>
      <c r="L202" s="123"/>
      <c r="M202" s="128"/>
      <c r="N202" s="128"/>
      <c r="O202" s="128"/>
      <c r="P202" s="126" t="s">
        <v>459</v>
      </c>
      <c r="Q202" s="124"/>
      <c r="R202" s="127" t="str">
        <f t="shared" ref="R202" si="29">CONCATENATE(M202,N202,O202,P202,Q202)</f>
        <v>Multi-String</v>
      </c>
      <c r="S202" s="129"/>
      <c r="T202" s="129"/>
      <c r="U202" s="129"/>
    </row>
    <row r="203" spans="1:21" ht="65.099999999999994" customHeight="1">
      <c r="A203" s="124">
        <f>COUNTIF(R$2:R203,'RW registers-Client'!K$1)+COUNTIF(R$2:R203,'RW registers-Client'!I$1)+COUNTIF(R$2:R203,'RW registers-Client'!J$1)</f>
        <v>68</v>
      </c>
      <c r="B203" s="152">
        <v>53784</v>
      </c>
      <c r="C203" s="123" t="s">
        <v>19</v>
      </c>
      <c r="D203" s="123" t="s">
        <v>482</v>
      </c>
      <c r="E203" s="123" t="s">
        <v>921</v>
      </c>
      <c r="F203" s="123" t="s">
        <v>895</v>
      </c>
      <c r="G203" s="123" t="s">
        <v>545</v>
      </c>
      <c r="H203" s="132" t="s">
        <v>106</v>
      </c>
      <c r="I203" s="150" t="s">
        <v>113</v>
      </c>
      <c r="J203" s="150">
        <v>0.1</v>
      </c>
      <c r="K203" s="132" t="s">
        <v>506</v>
      </c>
      <c r="L203" s="151" t="s">
        <v>423</v>
      </c>
      <c r="M203" s="126"/>
      <c r="N203" s="126"/>
      <c r="O203" s="124"/>
      <c r="P203" s="124"/>
      <c r="Q203" s="124"/>
      <c r="R203" s="127"/>
    </row>
    <row r="204" spans="1:21" ht="65.099999999999994" customHeight="1">
      <c r="A204" s="124">
        <f>COUNTIF(R$2:R204,'RW registers-Client'!K$1)+COUNTIF(R$2:R204,'RW registers-Client'!I$1)+COUNTIF(R$2:R204,'RW registers-Client'!J$1)</f>
        <v>68</v>
      </c>
      <c r="B204" s="152">
        <v>53784</v>
      </c>
      <c r="C204" s="123" t="s">
        <v>19</v>
      </c>
      <c r="D204" s="123" t="s">
        <v>482</v>
      </c>
      <c r="E204" s="123" t="s">
        <v>920</v>
      </c>
      <c r="F204" s="123" t="s">
        <v>894</v>
      </c>
      <c r="G204" s="123" t="s">
        <v>545</v>
      </c>
      <c r="H204" s="132" t="s">
        <v>106</v>
      </c>
      <c r="I204" s="150" t="s">
        <v>113</v>
      </c>
      <c r="J204" s="150">
        <v>0.1</v>
      </c>
      <c r="K204" s="132" t="s">
        <v>506</v>
      </c>
      <c r="L204" s="151" t="s">
        <v>602</v>
      </c>
      <c r="M204" s="126"/>
      <c r="N204" s="126"/>
      <c r="O204" s="124"/>
      <c r="P204" s="124"/>
      <c r="Q204" s="124"/>
      <c r="R204" s="127"/>
    </row>
    <row r="205" spans="1:21" ht="65.099999999999994" customHeight="1">
      <c r="A205" s="124">
        <f>COUNTIF(R$2:R205,'RW registers-Client'!K$1)+COUNTIF(R$2:R205,'RW registers-Client'!I$1)+COUNTIF(R$2:R205,'RW registers-Client'!J$1)</f>
        <v>68</v>
      </c>
      <c r="B205" s="152">
        <v>53785</v>
      </c>
      <c r="C205" s="123" t="s">
        <v>19</v>
      </c>
      <c r="D205" s="123" t="s">
        <v>482</v>
      </c>
      <c r="E205" s="123" t="s">
        <v>922</v>
      </c>
      <c r="F205" s="123" t="s">
        <v>896</v>
      </c>
      <c r="G205" s="123" t="s">
        <v>545</v>
      </c>
      <c r="H205" s="132" t="s">
        <v>106</v>
      </c>
      <c r="I205" s="150" t="s">
        <v>113</v>
      </c>
      <c r="J205" s="150">
        <v>0.1</v>
      </c>
      <c r="K205" s="132" t="s">
        <v>506</v>
      </c>
      <c r="L205" s="123"/>
      <c r="M205" s="128"/>
      <c r="N205" s="128"/>
      <c r="O205" s="128"/>
      <c r="P205" s="126" t="s">
        <v>459</v>
      </c>
      <c r="Q205" s="124"/>
      <c r="R205" s="127" t="str">
        <f t="shared" ref="R205" si="30">CONCATENATE(M205,N205,O205,P205,Q205)</f>
        <v>Multi-String</v>
      </c>
      <c r="S205" s="129"/>
      <c r="T205" s="129"/>
      <c r="U205" s="129"/>
    </row>
    <row r="206" spans="1:21" ht="65.099999999999994" customHeight="1">
      <c r="A206" s="124">
        <f>COUNTIF(R$2:R206,'RW registers-Client'!K$1)+COUNTIF(R$2:R206,'RW registers-Client'!I$1)+COUNTIF(R$2:R206,'RW registers-Client'!J$1)</f>
        <v>68</v>
      </c>
      <c r="B206" s="152">
        <v>53786</v>
      </c>
      <c r="C206" s="123" t="s">
        <v>113</v>
      </c>
      <c r="D206" s="123" t="s">
        <v>113</v>
      </c>
      <c r="E206" s="123" t="s">
        <v>113</v>
      </c>
      <c r="F206" s="123" t="s">
        <v>113</v>
      </c>
      <c r="G206" s="123" t="s">
        <v>113</v>
      </c>
      <c r="H206" s="123" t="s">
        <v>113</v>
      </c>
      <c r="I206" s="150" t="s">
        <v>113</v>
      </c>
      <c r="J206" s="150" t="s">
        <v>113</v>
      </c>
      <c r="K206" s="132" t="s">
        <v>113</v>
      </c>
      <c r="L206" s="123" t="s">
        <v>113</v>
      </c>
      <c r="M206" s="128"/>
      <c r="N206" s="128"/>
      <c r="O206" s="128"/>
      <c r="P206" s="128"/>
      <c r="Q206" s="128"/>
      <c r="R206" s="127" t="str">
        <f t="shared" ref="R206:R282" si="31">CONCATENATE(M206,N206,O206,P206,Q206)</f>
        <v/>
      </c>
    </row>
    <row r="207" spans="1:21" s="129" customFormat="1" ht="65.099999999999994" customHeight="1">
      <c r="A207" s="124">
        <f>COUNTIF(R$2:R207,'RW registers-Client'!K$1)+COUNTIF(R$2:R207,'RW registers-Client'!I$1)+COUNTIF(R$2:R207,'RW registers-Client'!J$1)</f>
        <v>69</v>
      </c>
      <c r="B207" s="152">
        <v>53787</v>
      </c>
      <c r="C207" s="123" t="s">
        <v>19</v>
      </c>
      <c r="D207" s="123" t="s">
        <v>482</v>
      </c>
      <c r="E207" s="123" t="s">
        <v>501</v>
      </c>
      <c r="F207" s="131" t="s">
        <v>814</v>
      </c>
      <c r="G207" s="123" t="s">
        <v>101</v>
      </c>
      <c r="H207" s="153" t="s">
        <v>693</v>
      </c>
      <c r="I207" s="150" t="s">
        <v>113</v>
      </c>
      <c r="J207" s="150">
        <v>0.01</v>
      </c>
      <c r="K207" s="132" t="s">
        <v>113</v>
      </c>
      <c r="L207" s="123" t="s">
        <v>818</v>
      </c>
      <c r="M207" s="126" t="s">
        <v>453</v>
      </c>
      <c r="N207" s="126" t="s">
        <v>455</v>
      </c>
      <c r="O207" s="124" t="s">
        <v>456</v>
      </c>
      <c r="P207" s="124"/>
      <c r="Q207" s="124"/>
      <c r="R207" s="127" t="str">
        <f t="shared" si="31"/>
        <v>PWS1PWS2PWG2</v>
      </c>
    </row>
    <row r="208" spans="1:21" s="129" customFormat="1" ht="65.099999999999994" customHeight="1">
      <c r="A208" s="124">
        <f>COUNTIF(R$2:R208,'RW registers-Client'!K$1)+COUNTIF(R$2:R208,'RW registers-Client'!I$1)+COUNTIF(R$2:R208,'RW registers-Client'!J$1)</f>
        <v>70</v>
      </c>
      <c r="B208" s="152">
        <v>53788</v>
      </c>
      <c r="C208" s="123" t="s">
        <v>19</v>
      </c>
      <c r="D208" s="123" t="s">
        <v>482</v>
      </c>
      <c r="E208" s="123" t="s">
        <v>502</v>
      </c>
      <c r="F208" s="131" t="s">
        <v>815</v>
      </c>
      <c r="G208" s="123" t="s">
        <v>101</v>
      </c>
      <c r="H208" s="153" t="s">
        <v>694</v>
      </c>
      <c r="I208" s="150" t="s">
        <v>113</v>
      </c>
      <c r="J208" s="150">
        <v>0.01</v>
      </c>
      <c r="K208" s="132" t="s">
        <v>113</v>
      </c>
      <c r="L208" s="123" t="s">
        <v>818</v>
      </c>
      <c r="M208" s="126" t="s">
        <v>453</v>
      </c>
      <c r="N208" s="126" t="s">
        <v>455</v>
      </c>
      <c r="O208" s="124" t="s">
        <v>456</v>
      </c>
      <c r="P208" s="124"/>
      <c r="Q208" s="124"/>
      <c r="R208" s="127" t="str">
        <f t="shared" si="31"/>
        <v>PWS1PWS2PWG2</v>
      </c>
    </row>
    <row r="209" spans="1:21" s="129" customFormat="1" ht="65.099999999999994" customHeight="1">
      <c r="A209" s="124">
        <f>COUNTIF(R$2:R209,'RW registers-Client'!K$1)+COUNTIF(R$2:R209,'RW registers-Client'!I$1)+COUNTIF(R$2:R209,'RW registers-Client'!J$1)</f>
        <v>71</v>
      </c>
      <c r="B209" s="152">
        <v>53789</v>
      </c>
      <c r="C209" s="123" t="s">
        <v>19</v>
      </c>
      <c r="D209" s="123" t="s">
        <v>482</v>
      </c>
      <c r="E209" s="123" t="s">
        <v>503</v>
      </c>
      <c r="F209" s="131" t="s">
        <v>816</v>
      </c>
      <c r="G209" s="123" t="s">
        <v>101</v>
      </c>
      <c r="H209" s="153" t="s">
        <v>695</v>
      </c>
      <c r="I209" s="150" t="s">
        <v>113</v>
      </c>
      <c r="J209" s="150">
        <v>0.01</v>
      </c>
      <c r="K209" s="132" t="s">
        <v>113</v>
      </c>
      <c r="L209" s="123" t="s">
        <v>818</v>
      </c>
      <c r="M209" s="126" t="s">
        <v>453</v>
      </c>
      <c r="N209" s="126" t="s">
        <v>455</v>
      </c>
      <c r="O209" s="124" t="s">
        <v>456</v>
      </c>
      <c r="P209" s="124"/>
      <c r="Q209" s="124"/>
      <c r="R209" s="127" t="str">
        <f t="shared" si="31"/>
        <v>PWS1PWS2PWG2</v>
      </c>
    </row>
    <row r="210" spans="1:21" s="129" customFormat="1" ht="65.099999999999994" customHeight="1">
      <c r="A210" s="124">
        <f>COUNTIF(R$2:R210,'RW registers-Client'!K$1)+COUNTIF(R$2:R210,'RW registers-Client'!I$1)+COUNTIF(R$2:R210,'RW registers-Client'!J$1)</f>
        <v>72</v>
      </c>
      <c r="B210" s="152">
        <v>53790</v>
      </c>
      <c r="C210" s="123" t="s">
        <v>19</v>
      </c>
      <c r="D210" s="123" t="s">
        <v>482</v>
      </c>
      <c r="E210" s="123" t="s">
        <v>504</v>
      </c>
      <c r="F210" s="131" t="s">
        <v>817</v>
      </c>
      <c r="G210" s="123" t="s">
        <v>101</v>
      </c>
      <c r="H210" s="153" t="s">
        <v>696</v>
      </c>
      <c r="I210" s="150" t="s">
        <v>113</v>
      </c>
      <c r="J210" s="150">
        <v>0.01</v>
      </c>
      <c r="K210" s="132" t="s">
        <v>113</v>
      </c>
      <c r="L210" s="123" t="s">
        <v>818</v>
      </c>
      <c r="M210" s="126" t="s">
        <v>453</v>
      </c>
      <c r="N210" s="126" t="s">
        <v>455</v>
      </c>
      <c r="O210" s="124" t="s">
        <v>456</v>
      </c>
      <c r="P210" s="124"/>
      <c r="Q210" s="124"/>
      <c r="R210" s="127" t="str">
        <f t="shared" si="31"/>
        <v>PWS1PWS2PWG2</v>
      </c>
    </row>
    <row r="211" spans="1:21" s="129" customFormat="1" ht="65.099999999999994" customHeight="1">
      <c r="A211" s="124">
        <f>COUNTIF(R$2:R211,'RW registers-Client'!K$1)+COUNTIF(R$2:R211,'RW registers-Client'!I$1)+COUNTIF(R$2:R211,'RW registers-Client'!J$1)</f>
        <v>73</v>
      </c>
      <c r="B211" s="152">
        <v>53791</v>
      </c>
      <c r="C211" s="123" t="s">
        <v>19</v>
      </c>
      <c r="D211" s="123" t="s">
        <v>482</v>
      </c>
      <c r="E211" s="131" t="s">
        <v>869</v>
      </c>
      <c r="F211" s="131" t="s">
        <v>642</v>
      </c>
      <c r="G211" s="123" t="s">
        <v>101</v>
      </c>
      <c r="H211" s="132" t="s">
        <v>697</v>
      </c>
      <c r="I211" s="150" t="s">
        <v>113</v>
      </c>
      <c r="J211" s="150">
        <v>0.01</v>
      </c>
      <c r="K211" s="132" t="s">
        <v>113</v>
      </c>
      <c r="L211" s="123" t="s">
        <v>819</v>
      </c>
      <c r="M211" s="126" t="s">
        <v>453</v>
      </c>
      <c r="N211" s="126" t="s">
        <v>455</v>
      </c>
      <c r="O211" s="124" t="s">
        <v>456</v>
      </c>
      <c r="P211" s="124"/>
      <c r="Q211" s="124"/>
      <c r="R211" s="127" t="str">
        <f t="shared" si="31"/>
        <v>PWS1PWS2PWG2</v>
      </c>
    </row>
    <row r="212" spans="1:21" s="129" customFormat="1" ht="65.099999999999994" customHeight="1">
      <c r="A212" s="124">
        <f>COUNTIF(R$2:R212,'RW registers-Client'!K$1)+COUNTIF(R$2:R212,'RW registers-Client'!I$1)+COUNTIF(R$2:R212,'RW registers-Client'!J$1)</f>
        <v>74</v>
      </c>
      <c r="B212" s="152">
        <v>53792</v>
      </c>
      <c r="C212" s="123" t="s">
        <v>19</v>
      </c>
      <c r="D212" s="123" t="s">
        <v>482</v>
      </c>
      <c r="E212" s="131" t="s">
        <v>868</v>
      </c>
      <c r="F212" s="131" t="s">
        <v>643</v>
      </c>
      <c r="G212" s="123" t="s">
        <v>101</v>
      </c>
      <c r="H212" s="132" t="s">
        <v>697</v>
      </c>
      <c r="I212" s="150" t="s">
        <v>113</v>
      </c>
      <c r="J212" s="150">
        <v>0.01</v>
      </c>
      <c r="K212" s="132" t="s">
        <v>113</v>
      </c>
      <c r="L212" s="123" t="s">
        <v>819</v>
      </c>
      <c r="M212" s="126" t="s">
        <v>453</v>
      </c>
      <c r="N212" s="126" t="s">
        <v>455</v>
      </c>
      <c r="O212" s="124" t="s">
        <v>456</v>
      </c>
      <c r="P212" s="124"/>
      <c r="Q212" s="124"/>
      <c r="R212" s="127" t="str">
        <f t="shared" si="31"/>
        <v>PWS1PWS2PWG2</v>
      </c>
    </row>
    <row r="213" spans="1:21" s="129" customFormat="1" ht="65.099999999999994" customHeight="1">
      <c r="A213" s="124">
        <f>COUNTIF(R$2:R213,'RW registers-Client'!K$1)+COUNTIF(R$2:R213,'RW registers-Client'!I$1)+COUNTIF(R$2:R213,'RW registers-Client'!J$1)</f>
        <v>75</v>
      </c>
      <c r="B213" s="152">
        <v>53793</v>
      </c>
      <c r="C213" s="123" t="s">
        <v>19</v>
      </c>
      <c r="D213" s="123" t="s">
        <v>482</v>
      </c>
      <c r="E213" s="123" t="s">
        <v>858</v>
      </c>
      <c r="F213" s="125" t="s">
        <v>861</v>
      </c>
      <c r="G213" s="131" t="s">
        <v>101</v>
      </c>
      <c r="H213" s="153" t="s">
        <v>698</v>
      </c>
      <c r="I213" s="150" t="s">
        <v>113</v>
      </c>
      <c r="J213" s="150">
        <v>0.01</v>
      </c>
      <c r="K213" s="132" t="s">
        <v>113</v>
      </c>
      <c r="L213" s="123" t="s">
        <v>628</v>
      </c>
      <c r="M213" s="126" t="s">
        <v>453</v>
      </c>
      <c r="N213" s="126" t="s">
        <v>455</v>
      </c>
      <c r="O213" s="124" t="s">
        <v>456</v>
      </c>
      <c r="P213" s="124"/>
      <c r="Q213" s="124"/>
      <c r="R213" s="127" t="str">
        <f t="shared" si="31"/>
        <v>PWS1PWS2PWG2</v>
      </c>
    </row>
    <row r="214" spans="1:21" s="129" customFormat="1" ht="65.099999999999994" customHeight="1">
      <c r="A214" s="124">
        <f>COUNTIF(R$2:R214,'RW registers-Client'!K$1)+COUNTIF(R$2:R214,'RW registers-Client'!I$1)+COUNTIF(R$2:R214,'RW registers-Client'!J$1)</f>
        <v>75</v>
      </c>
      <c r="B214" s="130">
        <v>53794</v>
      </c>
      <c r="C214" s="123" t="s">
        <v>113</v>
      </c>
      <c r="D214" s="123" t="s">
        <v>113</v>
      </c>
      <c r="E214" s="123" t="s">
        <v>113</v>
      </c>
      <c r="F214" s="123" t="s">
        <v>113</v>
      </c>
      <c r="G214" s="123" t="s">
        <v>113</v>
      </c>
      <c r="H214" s="123" t="s">
        <v>113</v>
      </c>
      <c r="I214" s="123" t="s">
        <v>113</v>
      </c>
      <c r="J214" s="123" t="s">
        <v>113</v>
      </c>
      <c r="K214" s="123" t="s">
        <v>113</v>
      </c>
      <c r="L214" s="123" t="s">
        <v>113</v>
      </c>
      <c r="M214" s="126"/>
      <c r="N214" s="126"/>
      <c r="O214" s="124"/>
      <c r="P214" s="124"/>
      <c r="Q214" s="124"/>
      <c r="R214" s="127"/>
    </row>
    <row r="215" spans="1:21" ht="65.099999999999994" customHeight="1">
      <c r="A215" s="124">
        <f>COUNTIF(R$2:R215,'RW registers-Client'!K$1)+COUNTIF(R$2:R215,'RW registers-Client'!I$1)+COUNTIF(R$2:R215,'RW registers-Client'!J$1)</f>
        <v>75</v>
      </c>
      <c r="B215" s="152">
        <v>53795</v>
      </c>
      <c r="C215" s="123" t="s">
        <v>19</v>
      </c>
      <c r="D215" s="123" t="s">
        <v>482</v>
      </c>
      <c r="E215" s="123" t="s">
        <v>2832</v>
      </c>
      <c r="F215" s="123" t="s">
        <v>828</v>
      </c>
      <c r="G215" s="123" t="s">
        <v>101</v>
      </c>
      <c r="H215" s="153" t="s">
        <v>699</v>
      </c>
      <c r="I215" s="150" t="s">
        <v>113</v>
      </c>
      <c r="J215" s="150">
        <v>0.01</v>
      </c>
      <c r="K215" s="132" t="s">
        <v>2826</v>
      </c>
      <c r="L215" s="123" t="s">
        <v>646</v>
      </c>
      <c r="M215" s="128"/>
      <c r="N215" s="128"/>
      <c r="O215" s="128"/>
      <c r="P215" s="128"/>
      <c r="Q215" s="128"/>
      <c r="R215" s="127" t="str">
        <f t="shared" si="31"/>
        <v/>
      </c>
    </row>
    <row r="216" spans="1:21" s="129" customFormat="1" ht="65.099999999999994" customHeight="1">
      <c r="A216" s="124">
        <f>COUNTIF(R$2:R216,'RW registers-Client'!K$1)+COUNTIF(R$2:R216,'RW registers-Client'!I$1)+COUNTIF(R$2:R216,'RW registers-Client'!J$1)</f>
        <v>76</v>
      </c>
      <c r="B216" s="152">
        <v>53796</v>
      </c>
      <c r="C216" s="123" t="s">
        <v>19</v>
      </c>
      <c r="D216" s="123" t="s">
        <v>482</v>
      </c>
      <c r="E216" s="123" t="s">
        <v>859</v>
      </c>
      <c r="F216" s="123" t="s">
        <v>860</v>
      </c>
      <c r="G216" s="123" t="s">
        <v>101</v>
      </c>
      <c r="H216" s="153" t="s">
        <v>700</v>
      </c>
      <c r="I216" s="150" t="s">
        <v>113</v>
      </c>
      <c r="J216" s="150">
        <v>0.01</v>
      </c>
      <c r="K216" s="132" t="s">
        <v>2825</v>
      </c>
      <c r="L216" s="123" t="s">
        <v>645</v>
      </c>
      <c r="M216" s="126" t="s">
        <v>453</v>
      </c>
      <c r="N216" s="126" t="s">
        <v>455</v>
      </c>
      <c r="O216" s="124" t="s">
        <v>456</v>
      </c>
      <c r="P216" s="124"/>
      <c r="Q216" s="124"/>
      <c r="R216" s="127" t="str">
        <f t="shared" si="31"/>
        <v>PWS1PWS2PWG2</v>
      </c>
    </row>
    <row r="217" spans="1:21" s="129" customFormat="1" ht="65.099999999999994" customHeight="1">
      <c r="A217" s="124">
        <f>COUNTIF(R$2:R217,'RW registers-Client'!K$1)+COUNTIF(R$2:R217,'RW registers-Client'!I$1)+COUNTIF(R$2:R217,'RW registers-Client'!J$1)</f>
        <v>77</v>
      </c>
      <c r="B217" s="152">
        <v>53797</v>
      </c>
      <c r="C217" s="123" t="s">
        <v>19</v>
      </c>
      <c r="D217" s="123" t="s">
        <v>482</v>
      </c>
      <c r="E217" s="123" t="s">
        <v>826</v>
      </c>
      <c r="F217" s="123" t="s">
        <v>825</v>
      </c>
      <c r="G217" s="123" t="s">
        <v>101</v>
      </c>
      <c r="H217" s="153" t="s">
        <v>701</v>
      </c>
      <c r="I217" s="150" t="s">
        <v>113</v>
      </c>
      <c r="J217" s="150">
        <v>0.01</v>
      </c>
      <c r="K217" s="132" t="s">
        <v>470</v>
      </c>
      <c r="L217" s="123" t="s">
        <v>644</v>
      </c>
      <c r="M217" s="126" t="s">
        <v>453</v>
      </c>
      <c r="N217" s="126" t="s">
        <v>455</v>
      </c>
      <c r="O217" s="124" t="s">
        <v>456</v>
      </c>
      <c r="P217" s="124"/>
      <c r="Q217" s="124"/>
      <c r="R217" s="127" t="str">
        <f t="shared" si="31"/>
        <v>PWS1PWS2PWG2</v>
      </c>
    </row>
    <row r="218" spans="1:21" ht="65.099999999999994" customHeight="1">
      <c r="A218" s="124">
        <f>COUNTIF(R$2:R218,'RW registers-Client'!K$1)+COUNTIF(R$2:R218,'RW registers-Client'!I$1)+COUNTIF(R$2:R218,'RW registers-Client'!J$1)</f>
        <v>77</v>
      </c>
      <c r="B218" s="152" t="s">
        <v>2833</v>
      </c>
      <c r="C218" s="123" t="s">
        <v>113</v>
      </c>
      <c r="D218" s="123" t="s">
        <v>113</v>
      </c>
      <c r="E218" s="123" t="s">
        <v>113</v>
      </c>
      <c r="F218" s="123" t="s">
        <v>113</v>
      </c>
      <c r="G218" s="123" t="s">
        <v>113</v>
      </c>
      <c r="H218" s="123" t="s">
        <v>113</v>
      </c>
      <c r="I218" s="150" t="s">
        <v>113</v>
      </c>
      <c r="J218" s="150" t="s">
        <v>113</v>
      </c>
      <c r="K218" s="132" t="s">
        <v>113</v>
      </c>
      <c r="L218" s="123" t="s">
        <v>113</v>
      </c>
      <c r="M218" s="126"/>
      <c r="N218" s="126"/>
      <c r="O218" s="124"/>
      <c r="P218" s="124"/>
      <c r="Q218" s="124"/>
      <c r="R218" s="127" t="str">
        <f t="shared" si="31"/>
        <v/>
      </c>
    </row>
    <row r="219" spans="1:21" ht="65.099999999999994" customHeight="1">
      <c r="A219" s="124">
        <f>COUNTIF(R$2:R219,'RW registers-Client'!K$1)+COUNTIF(R$2:R219,'RW registers-Client'!I$1)+COUNTIF(R$2:R219,'RW registers-Client'!J$1)</f>
        <v>77</v>
      </c>
      <c r="B219" s="152">
        <v>53800</v>
      </c>
      <c r="C219" s="123" t="s">
        <v>19</v>
      </c>
      <c r="D219" s="123" t="s">
        <v>482</v>
      </c>
      <c r="E219" s="123" t="s">
        <v>1228</v>
      </c>
      <c r="F219" s="123" t="s">
        <v>1040</v>
      </c>
      <c r="G219" s="123" t="s">
        <v>545</v>
      </c>
      <c r="H219" s="132" t="s">
        <v>534</v>
      </c>
      <c r="I219" s="150" t="s">
        <v>113</v>
      </c>
      <c r="J219" s="150" t="s">
        <v>113</v>
      </c>
      <c r="K219" s="132" t="s">
        <v>113</v>
      </c>
      <c r="L219" s="123" t="s">
        <v>606</v>
      </c>
      <c r="M219" s="128"/>
      <c r="N219" s="128"/>
      <c r="O219" s="128"/>
      <c r="P219" s="126" t="s">
        <v>459</v>
      </c>
      <c r="Q219" s="124"/>
      <c r="R219" s="127" t="str">
        <f t="shared" si="31"/>
        <v>Multi-String</v>
      </c>
      <c r="S219" s="129"/>
      <c r="T219" s="129"/>
      <c r="U219" s="129"/>
    </row>
    <row r="220" spans="1:21" ht="65.099999999999994" customHeight="1">
      <c r="A220" s="124">
        <f>COUNTIF(R$2:R220,'RW registers-Client'!K$1)+COUNTIF(R$2:R220,'RW registers-Client'!I$1)+COUNTIF(R$2:R220,'RW registers-Client'!J$1)</f>
        <v>77</v>
      </c>
      <c r="B220" s="152">
        <v>53801</v>
      </c>
      <c r="C220" s="123" t="s">
        <v>19</v>
      </c>
      <c r="D220" s="123" t="s">
        <v>482</v>
      </c>
      <c r="E220" s="123" t="s">
        <v>1229</v>
      </c>
      <c r="F220" s="123" t="s">
        <v>1041</v>
      </c>
      <c r="G220" s="123" t="s">
        <v>545</v>
      </c>
      <c r="H220" s="132" t="s">
        <v>607</v>
      </c>
      <c r="I220" s="150" t="s">
        <v>113</v>
      </c>
      <c r="J220" s="150">
        <v>0.1</v>
      </c>
      <c r="K220" s="132" t="s">
        <v>506</v>
      </c>
      <c r="L220" s="123" t="s">
        <v>606</v>
      </c>
      <c r="M220" s="128"/>
      <c r="N220" s="128"/>
      <c r="O220" s="128"/>
      <c r="P220" s="126" t="s">
        <v>459</v>
      </c>
      <c r="Q220" s="124"/>
      <c r="R220" s="127" t="str">
        <f t="shared" si="31"/>
        <v>Multi-String</v>
      </c>
      <c r="S220" s="129"/>
      <c r="T220" s="129"/>
      <c r="U220" s="129"/>
    </row>
    <row r="221" spans="1:21" ht="65.099999999999994" customHeight="1">
      <c r="A221" s="124">
        <f>COUNTIF(R$2:R221,'RW registers-Client'!K$1)+COUNTIF(R$2:R221,'RW registers-Client'!I$1)+COUNTIF(R$2:R221,'RW registers-Client'!J$1)</f>
        <v>77</v>
      </c>
      <c r="B221" s="152">
        <v>53802</v>
      </c>
      <c r="C221" s="123" t="s">
        <v>19</v>
      </c>
      <c r="D221" s="123" t="s">
        <v>482</v>
      </c>
      <c r="E221" s="123" t="s">
        <v>1230</v>
      </c>
      <c r="F221" s="123" t="s">
        <v>1042</v>
      </c>
      <c r="G221" s="123" t="s">
        <v>545</v>
      </c>
      <c r="H221" s="132" t="s">
        <v>608</v>
      </c>
      <c r="I221" s="150" t="s">
        <v>113</v>
      </c>
      <c r="J221" s="150">
        <v>0.1</v>
      </c>
      <c r="K221" s="132" t="s">
        <v>573</v>
      </c>
      <c r="L221" s="123" t="s">
        <v>606</v>
      </c>
      <c r="M221" s="128"/>
      <c r="N221" s="128"/>
      <c r="O221" s="128"/>
      <c r="P221" s="126" t="s">
        <v>459</v>
      </c>
      <c r="Q221" s="124"/>
      <c r="R221" s="127" t="str">
        <f t="shared" si="31"/>
        <v>Multi-String</v>
      </c>
      <c r="S221" s="129"/>
      <c r="T221" s="129"/>
      <c r="U221" s="129"/>
    </row>
    <row r="222" spans="1:21" ht="65.099999999999994" customHeight="1">
      <c r="A222" s="124">
        <f>COUNTIF(R$2:R222,'RW registers-Client'!K$1)+COUNTIF(R$2:R222,'RW registers-Client'!I$1)+COUNTIF(R$2:R222,'RW registers-Client'!J$1)</f>
        <v>77</v>
      </c>
      <c r="B222" s="152">
        <v>53803</v>
      </c>
      <c r="C222" s="123" t="s">
        <v>19</v>
      </c>
      <c r="D222" s="123" t="s">
        <v>482</v>
      </c>
      <c r="E222" s="123" t="s">
        <v>1231</v>
      </c>
      <c r="F222" s="123" t="s">
        <v>1043</v>
      </c>
      <c r="G222" s="123" t="s">
        <v>545</v>
      </c>
      <c r="H222" s="132" t="s">
        <v>2453</v>
      </c>
      <c r="I222" s="150" t="s">
        <v>113</v>
      </c>
      <c r="J222" s="150">
        <v>0.1</v>
      </c>
      <c r="K222" s="132" t="s">
        <v>474</v>
      </c>
      <c r="L222" s="123"/>
      <c r="M222" s="128"/>
      <c r="N222" s="128"/>
      <c r="O222" s="128"/>
      <c r="P222" s="126" t="s">
        <v>459</v>
      </c>
      <c r="Q222" s="124"/>
      <c r="R222" s="127" t="str">
        <f t="shared" si="31"/>
        <v>Multi-String</v>
      </c>
      <c r="S222" s="129"/>
      <c r="T222" s="129"/>
      <c r="U222" s="129"/>
    </row>
    <row r="223" spans="1:21" ht="65.099999999999994" customHeight="1">
      <c r="A223" s="124">
        <f>COUNTIF(R$2:R223,'RW registers-Client'!K$1)+COUNTIF(R$2:R223,'RW registers-Client'!I$1)+COUNTIF(R$2:R223,'RW registers-Client'!J$1)</f>
        <v>77</v>
      </c>
      <c r="B223" s="152">
        <v>53803</v>
      </c>
      <c r="C223" s="123" t="s">
        <v>19</v>
      </c>
      <c r="D223" s="123" t="s">
        <v>482</v>
      </c>
      <c r="E223" s="123" t="s">
        <v>1232</v>
      </c>
      <c r="F223" s="123" t="s">
        <v>1044</v>
      </c>
      <c r="G223" s="123" t="s">
        <v>545</v>
      </c>
      <c r="H223" s="132" t="s">
        <v>600</v>
      </c>
      <c r="I223" s="150" t="s">
        <v>113</v>
      </c>
      <c r="J223" s="150">
        <v>0.1</v>
      </c>
      <c r="K223" s="132" t="s">
        <v>474</v>
      </c>
      <c r="L223" s="151" t="s">
        <v>601</v>
      </c>
      <c r="M223" s="126"/>
      <c r="N223" s="126"/>
      <c r="O223" s="124"/>
      <c r="P223" s="124"/>
      <c r="Q223" s="124"/>
      <c r="R223" s="127"/>
    </row>
    <row r="224" spans="1:21" s="104" customFormat="1" ht="65.099999999999994" customHeight="1">
      <c r="A224" s="124">
        <f>COUNTIF(R$2:R224,'RW registers-Client'!K$1)+COUNTIF(R$2:R224,'RW registers-Client'!I$1)+COUNTIF(R$2:R224,'RW registers-Client'!J$1)</f>
        <v>77</v>
      </c>
      <c r="B224" s="152">
        <v>53804</v>
      </c>
      <c r="C224" s="123" t="s">
        <v>19</v>
      </c>
      <c r="D224" s="123" t="s">
        <v>482</v>
      </c>
      <c r="E224" s="123" t="s">
        <v>1233</v>
      </c>
      <c r="F224" s="123" t="s">
        <v>1045</v>
      </c>
      <c r="G224" s="123" t="s">
        <v>545</v>
      </c>
      <c r="H224" s="132" t="s">
        <v>255</v>
      </c>
      <c r="I224" s="150" t="s">
        <v>113</v>
      </c>
      <c r="J224" s="150">
        <v>0.1</v>
      </c>
      <c r="K224" s="132" t="s">
        <v>474</v>
      </c>
      <c r="L224" s="151" t="s">
        <v>423</v>
      </c>
      <c r="M224" s="126"/>
      <c r="N224" s="126"/>
      <c r="O224" s="124"/>
      <c r="P224" s="124"/>
      <c r="Q224" s="124"/>
      <c r="R224" s="127"/>
    </row>
    <row r="225" spans="1:21" s="104" customFormat="1" ht="65.099999999999994" customHeight="1">
      <c r="A225" s="124">
        <f>COUNTIF(R$2:R225,'RW registers-Client'!K$1)+COUNTIF(R$2:R225,'RW registers-Client'!I$1)+COUNTIF(R$2:R225,'RW registers-Client'!J$1)</f>
        <v>77</v>
      </c>
      <c r="B225" s="152">
        <v>53805</v>
      </c>
      <c r="C225" s="123" t="s">
        <v>19</v>
      </c>
      <c r="D225" s="123" t="s">
        <v>482</v>
      </c>
      <c r="E225" s="123" t="s">
        <v>1234</v>
      </c>
      <c r="F225" s="123" t="s">
        <v>1046</v>
      </c>
      <c r="G225" s="123" t="s">
        <v>545</v>
      </c>
      <c r="H225" s="132" t="s">
        <v>105</v>
      </c>
      <c r="I225" s="150" t="s">
        <v>113</v>
      </c>
      <c r="J225" s="150">
        <v>0.1</v>
      </c>
      <c r="K225" s="132" t="s">
        <v>474</v>
      </c>
      <c r="L225" s="123"/>
      <c r="M225" s="128"/>
      <c r="N225" s="128"/>
      <c r="O225" s="128"/>
      <c r="P225" s="126" t="s">
        <v>459</v>
      </c>
      <c r="Q225" s="124"/>
      <c r="R225" s="127" t="str">
        <f t="shared" ref="R225" si="32">CONCATENATE(M225,N225,O225,P225,Q225)</f>
        <v>Multi-String</v>
      </c>
      <c r="S225" s="129"/>
      <c r="T225" s="129"/>
      <c r="U225" s="129"/>
    </row>
    <row r="226" spans="1:21" s="104" customFormat="1" ht="65.099999999999994" customHeight="1">
      <c r="A226" s="124">
        <f>COUNTIF(R$2:R226,'RW registers-Client'!K$1)+COUNTIF(R$2:R226,'RW registers-Client'!I$1)+COUNTIF(R$2:R226,'RW registers-Client'!J$1)</f>
        <v>77</v>
      </c>
      <c r="B226" s="152">
        <v>53805</v>
      </c>
      <c r="C226" s="123" t="s">
        <v>19</v>
      </c>
      <c r="D226" s="123" t="s">
        <v>482</v>
      </c>
      <c r="E226" s="123" t="s">
        <v>1235</v>
      </c>
      <c r="F226" s="123" t="s">
        <v>1047</v>
      </c>
      <c r="G226" s="123" t="s">
        <v>545</v>
      </c>
      <c r="H226" s="132" t="s">
        <v>105</v>
      </c>
      <c r="I226" s="150" t="s">
        <v>113</v>
      </c>
      <c r="J226" s="150">
        <v>0.1</v>
      </c>
      <c r="K226" s="132" t="s">
        <v>474</v>
      </c>
      <c r="L226" s="151" t="s">
        <v>423</v>
      </c>
      <c r="M226" s="126"/>
      <c r="N226" s="126"/>
      <c r="O226" s="124"/>
      <c r="P226" s="124"/>
      <c r="Q226" s="124"/>
      <c r="R226" s="127"/>
    </row>
    <row r="227" spans="1:21" s="104" customFormat="1" ht="65.099999999999994" customHeight="1">
      <c r="A227" s="124">
        <f>COUNTIF(R$2:R227,'RW registers-Client'!K$1)+COUNTIF(R$2:R227,'RW registers-Client'!I$1)+COUNTIF(R$2:R227,'RW registers-Client'!J$1)</f>
        <v>77</v>
      </c>
      <c r="B227" s="152">
        <v>53806</v>
      </c>
      <c r="C227" s="123" t="s">
        <v>19</v>
      </c>
      <c r="D227" s="123" t="s">
        <v>482</v>
      </c>
      <c r="E227" s="123" t="s">
        <v>1236</v>
      </c>
      <c r="F227" s="123" t="s">
        <v>1048</v>
      </c>
      <c r="G227" s="123" t="s">
        <v>545</v>
      </c>
      <c r="H227" s="132" t="s">
        <v>105</v>
      </c>
      <c r="I227" s="150" t="s">
        <v>113</v>
      </c>
      <c r="J227" s="150">
        <v>0.1</v>
      </c>
      <c r="K227" s="132" t="s">
        <v>474</v>
      </c>
      <c r="L227" s="123"/>
      <c r="M227" s="128"/>
      <c r="N227" s="128"/>
      <c r="O227" s="128"/>
      <c r="P227" s="126" t="s">
        <v>459</v>
      </c>
      <c r="Q227" s="124"/>
      <c r="R227" s="127" t="str">
        <f t="shared" ref="R227:R230" si="33">CONCATENATE(M227,N227,O227,P227,Q227)</f>
        <v>Multi-String</v>
      </c>
      <c r="S227" s="129"/>
      <c r="T227" s="129"/>
      <c r="U227" s="129"/>
    </row>
    <row r="228" spans="1:21" s="104" customFormat="1" ht="65.099999999999994" customHeight="1">
      <c r="A228" s="124">
        <f>COUNTIF(R$2:R228,'RW registers-Client'!K$1)+COUNTIF(R$2:R228,'RW registers-Client'!I$1)+COUNTIF(R$2:R228,'RW registers-Client'!J$1)</f>
        <v>77</v>
      </c>
      <c r="B228" s="152">
        <v>53807</v>
      </c>
      <c r="C228" s="123" t="s">
        <v>19</v>
      </c>
      <c r="D228" s="123" t="s">
        <v>482</v>
      </c>
      <c r="E228" s="123" t="s">
        <v>1313</v>
      </c>
      <c r="F228" s="123" t="s">
        <v>1049</v>
      </c>
      <c r="G228" s="123" t="s">
        <v>545</v>
      </c>
      <c r="H228" s="132" t="s">
        <v>105</v>
      </c>
      <c r="I228" s="150" t="s">
        <v>113</v>
      </c>
      <c r="J228" s="150">
        <v>0.1</v>
      </c>
      <c r="K228" s="132" t="s">
        <v>474</v>
      </c>
      <c r="L228" s="123"/>
      <c r="M228" s="128"/>
      <c r="N228" s="128"/>
      <c r="O228" s="128"/>
      <c r="P228" s="126" t="s">
        <v>459</v>
      </c>
      <c r="Q228" s="124"/>
      <c r="R228" s="127" t="str">
        <f t="shared" si="33"/>
        <v>Multi-String</v>
      </c>
      <c r="S228" s="129"/>
      <c r="T228" s="129"/>
      <c r="U228" s="129"/>
    </row>
    <row r="229" spans="1:21" s="104" customFormat="1" ht="65.099999999999994" customHeight="1">
      <c r="A229" s="124">
        <f>COUNTIF(R$2:R229,'RW registers-Client'!K$1)+COUNTIF(R$2:R229,'RW registers-Client'!I$1)+COUNTIF(R$2:R229,'RW registers-Client'!J$1)</f>
        <v>77</v>
      </c>
      <c r="B229" s="152">
        <v>53808</v>
      </c>
      <c r="C229" s="123" t="s">
        <v>19</v>
      </c>
      <c r="D229" s="123" t="s">
        <v>482</v>
      </c>
      <c r="E229" s="123" t="s">
        <v>1237</v>
      </c>
      <c r="F229" s="123" t="s">
        <v>1050</v>
      </c>
      <c r="G229" s="123" t="s">
        <v>545</v>
      </c>
      <c r="H229" s="132" t="s">
        <v>93</v>
      </c>
      <c r="I229" s="150" t="s">
        <v>113</v>
      </c>
      <c r="J229" s="150">
        <v>1</v>
      </c>
      <c r="K229" s="132" t="s">
        <v>507</v>
      </c>
      <c r="L229" s="123"/>
      <c r="M229" s="128"/>
      <c r="N229" s="128"/>
      <c r="O229" s="128"/>
      <c r="P229" s="126" t="s">
        <v>459</v>
      </c>
      <c r="Q229" s="124"/>
      <c r="R229" s="127" t="str">
        <f t="shared" si="33"/>
        <v>Multi-String</v>
      </c>
      <c r="S229" s="129"/>
      <c r="T229" s="129"/>
      <c r="U229" s="129"/>
    </row>
    <row r="230" spans="1:21" s="104" customFormat="1" ht="65.099999999999994" customHeight="1">
      <c r="A230" s="124">
        <f>COUNTIF(R$2:R230,'RW registers-Client'!K$1)+COUNTIF(R$2:R230,'RW registers-Client'!I$1)+COUNTIF(R$2:R230,'RW registers-Client'!J$1)</f>
        <v>77</v>
      </c>
      <c r="B230" s="152">
        <v>53809</v>
      </c>
      <c r="C230" s="123" t="s">
        <v>19</v>
      </c>
      <c r="D230" s="123" t="s">
        <v>482</v>
      </c>
      <c r="E230" s="123" t="s">
        <v>1238</v>
      </c>
      <c r="F230" s="123" t="s">
        <v>1051</v>
      </c>
      <c r="G230" s="123" t="s">
        <v>545</v>
      </c>
      <c r="H230" s="132" t="s">
        <v>2453</v>
      </c>
      <c r="I230" s="150" t="s">
        <v>113</v>
      </c>
      <c r="J230" s="150">
        <v>0.1</v>
      </c>
      <c r="K230" s="132" t="s">
        <v>474</v>
      </c>
      <c r="L230" s="123"/>
      <c r="M230" s="128"/>
      <c r="N230" s="128"/>
      <c r="O230" s="128"/>
      <c r="P230" s="126" t="s">
        <v>459</v>
      </c>
      <c r="Q230" s="124"/>
      <c r="R230" s="127" t="str">
        <f t="shared" si="33"/>
        <v>Multi-String</v>
      </c>
      <c r="S230" s="129"/>
      <c r="T230" s="129"/>
      <c r="U230" s="129"/>
    </row>
    <row r="231" spans="1:21" s="104" customFormat="1" ht="65.099999999999994" customHeight="1">
      <c r="A231" s="124">
        <f>COUNTIF(R$2:R231,'RW registers-Client'!K$1)+COUNTIF(R$2:R231,'RW registers-Client'!I$1)+COUNTIF(R$2:R231,'RW registers-Client'!J$1)</f>
        <v>77</v>
      </c>
      <c r="B231" s="152">
        <v>53809</v>
      </c>
      <c r="C231" s="123" t="s">
        <v>19</v>
      </c>
      <c r="D231" s="123" t="s">
        <v>482</v>
      </c>
      <c r="E231" s="123" t="s">
        <v>1305</v>
      </c>
      <c r="F231" s="123" t="s">
        <v>1052</v>
      </c>
      <c r="G231" s="123" t="s">
        <v>545</v>
      </c>
      <c r="H231" s="132" t="s">
        <v>600</v>
      </c>
      <c r="I231" s="150" t="s">
        <v>113</v>
      </c>
      <c r="J231" s="150">
        <v>0.1</v>
      </c>
      <c r="K231" s="132" t="s">
        <v>474</v>
      </c>
      <c r="L231" s="151" t="s">
        <v>423</v>
      </c>
      <c r="M231" s="126"/>
      <c r="N231" s="126"/>
      <c r="O231" s="124"/>
      <c r="P231" s="124"/>
      <c r="Q231" s="124"/>
      <c r="R231" s="127"/>
    </row>
    <row r="232" spans="1:21" s="104" customFormat="1" ht="65.099999999999994" customHeight="1">
      <c r="A232" s="124">
        <f>COUNTIF(R$2:R232,'RW registers-Client'!K$1)+COUNTIF(R$2:R232,'RW registers-Client'!I$1)+COUNTIF(R$2:R232,'RW registers-Client'!J$1)</f>
        <v>77</v>
      </c>
      <c r="B232" s="152">
        <v>53809</v>
      </c>
      <c r="C232" s="123" t="s">
        <v>19</v>
      </c>
      <c r="D232" s="123" t="s">
        <v>482</v>
      </c>
      <c r="E232" s="123" t="s">
        <v>1239</v>
      </c>
      <c r="F232" s="123" t="s">
        <v>1053</v>
      </c>
      <c r="G232" s="123" t="s">
        <v>545</v>
      </c>
      <c r="H232" s="132" t="s">
        <v>600</v>
      </c>
      <c r="I232" s="150" t="s">
        <v>113</v>
      </c>
      <c r="J232" s="150">
        <v>0.1</v>
      </c>
      <c r="K232" s="132" t="s">
        <v>474</v>
      </c>
      <c r="L232" s="151" t="s">
        <v>602</v>
      </c>
      <c r="M232" s="126"/>
      <c r="N232" s="126"/>
      <c r="O232" s="124"/>
      <c r="P232" s="124"/>
      <c r="Q232" s="124"/>
      <c r="R232" s="127"/>
    </row>
    <row r="233" spans="1:21" s="104" customFormat="1" ht="65.099999999999994" customHeight="1">
      <c r="A233" s="124">
        <f>COUNTIF(R$2:R233,'RW registers-Client'!K$1)+COUNTIF(R$2:R233,'RW registers-Client'!I$1)+COUNTIF(R$2:R233,'RW registers-Client'!J$1)</f>
        <v>77</v>
      </c>
      <c r="B233" s="152">
        <v>53810</v>
      </c>
      <c r="C233" s="123" t="s">
        <v>19</v>
      </c>
      <c r="D233" s="123" t="s">
        <v>482</v>
      </c>
      <c r="E233" s="123" t="s">
        <v>1240</v>
      </c>
      <c r="F233" s="123" t="s">
        <v>1054</v>
      </c>
      <c r="G233" s="123" t="s">
        <v>545</v>
      </c>
      <c r="H233" s="132" t="s">
        <v>2453</v>
      </c>
      <c r="I233" s="150" t="s">
        <v>113</v>
      </c>
      <c r="J233" s="150">
        <v>0.1</v>
      </c>
      <c r="K233" s="132" t="s">
        <v>474</v>
      </c>
      <c r="L233" s="123"/>
      <c r="M233" s="128"/>
      <c r="N233" s="128"/>
      <c r="O233" s="128"/>
      <c r="P233" s="126" t="s">
        <v>459</v>
      </c>
      <c r="Q233" s="124"/>
      <c r="R233" s="127" t="str">
        <f t="shared" ref="R233" si="34">CONCATENATE(M233,N233,O233,P233,Q233)</f>
        <v>Multi-String</v>
      </c>
      <c r="S233" s="129"/>
      <c r="T233" s="129"/>
      <c r="U233" s="129"/>
    </row>
    <row r="234" spans="1:21" s="104" customFormat="1" ht="65.099999999999994" customHeight="1">
      <c r="A234" s="124">
        <f>COUNTIF(R$2:R234,'RW registers-Client'!K$1)+COUNTIF(R$2:R234,'RW registers-Client'!I$1)+COUNTIF(R$2:R234,'RW registers-Client'!J$1)</f>
        <v>77</v>
      </c>
      <c r="B234" s="152">
        <v>53810</v>
      </c>
      <c r="C234" s="123" t="s">
        <v>19</v>
      </c>
      <c r="D234" s="123" t="s">
        <v>482</v>
      </c>
      <c r="E234" s="123" t="s">
        <v>1241</v>
      </c>
      <c r="F234" s="123" t="s">
        <v>1055</v>
      </c>
      <c r="G234" s="123" t="s">
        <v>545</v>
      </c>
      <c r="H234" s="132" t="s">
        <v>600</v>
      </c>
      <c r="I234" s="150" t="s">
        <v>113</v>
      </c>
      <c r="J234" s="150">
        <v>0.1</v>
      </c>
      <c r="K234" s="132" t="s">
        <v>474</v>
      </c>
      <c r="L234" s="151" t="s">
        <v>423</v>
      </c>
      <c r="M234" s="126"/>
      <c r="N234" s="126"/>
      <c r="O234" s="124"/>
      <c r="P234" s="124"/>
      <c r="Q234" s="124"/>
      <c r="R234" s="127"/>
    </row>
    <row r="235" spans="1:21" s="104" customFormat="1" ht="65.099999999999994" customHeight="1">
      <c r="A235" s="124">
        <f>COUNTIF(R$2:R235,'RW registers-Client'!K$1)+COUNTIF(R$2:R235,'RW registers-Client'!I$1)+COUNTIF(R$2:R235,'RW registers-Client'!J$1)</f>
        <v>77</v>
      </c>
      <c r="B235" s="152">
        <v>53810</v>
      </c>
      <c r="C235" s="123" t="s">
        <v>19</v>
      </c>
      <c r="D235" s="123" t="s">
        <v>482</v>
      </c>
      <c r="E235" s="123" t="s">
        <v>1242</v>
      </c>
      <c r="F235" s="123" t="s">
        <v>1056</v>
      </c>
      <c r="G235" s="123" t="s">
        <v>545</v>
      </c>
      <c r="H235" s="132" t="s">
        <v>600</v>
      </c>
      <c r="I235" s="150" t="s">
        <v>113</v>
      </c>
      <c r="J235" s="150">
        <v>0.1</v>
      </c>
      <c r="K235" s="132" t="s">
        <v>474</v>
      </c>
      <c r="L235" s="151" t="s">
        <v>602</v>
      </c>
      <c r="M235" s="126"/>
      <c r="N235" s="126"/>
      <c r="O235" s="124"/>
      <c r="P235" s="124"/>
      <c r="Q235" s="124"/>
      <c r="R235" s="127"/>
    </row>
    <row r="236" spans="1:21" ht="65.099999999999994" customHeight="1">
      <c r="A236" s="124">
        <f>COUNTIF(R$2:R236,'RW registers-Client'!K$1)+COUNTIF(R$2:R236,'RW registers-Client'!I$1)+COUNTIF(R$2:R236,'RW registers-Client'!J$1)</f>
        <v>77</v>
      </c>
      <c r="B236" s="152">
        <v>53811</v>
      </c>
      <c r="C236" s="123" t="s">
        <v>19</v>
      </c>
      <c r="D236" s="123" t="s">
        <v>482</v>
      </c>
      <c r="E236" s="123" t="s">
        <v>1318</v>
      </c>
      <c r="F236" s="123" t="s">
        <v>1057</v>
      </c>
      <c r="G236" s="123" t="s">
        <v>545</v>
      </c>
      <c r="H236" s="132" t="s">
        <v>94</v>
      </c>
      <c r="I236" s="150" t="s">
        <v>113</v>
      </c>
      <c r="J236" s="150">
        <v>0.1</v>
      </c>
      <c r="K236" s="132" t="s">
        <v>506</v>
      </c>
      <c r="L236" s="123"/>
      <c r="M236" s="128"/>
      <c r="N236" s="128"/>
      <c r="O236" s="128"/>
      <c r="P236" s="126" t="s">
        <v>459</v>
      </c>
      <c r="Q236" s="124"/>
      <c r="R236" s="127" t="str">
        <f t="shared" ref="R236:R238" si="35">CONCATENATE(M236,N236,O236,P236,Q236)</f>
        <v>Multi-String</v>
      </c>
      <c r="S236" s="129"/>
      <c r="T236" s="129"/>
      <c r="U236" s="129"/>
    </row>
    <row r="237" spans="1:21" ht="65.099999999999994" customHeight="1">
      <c r="A237" s="124">
        <f>COUNTIF(R$2:R237,'RW registers-Client'!K$1)+COUNTIF(R$2:R237,'RW registers-Client'!I$1)+COUNTIF(R$2:R237,'RW registers-Client'!J$1)</f>
        <v>77</v>
      </c>
      <c r="B237" s="152">
        <v>538182</v>
      </c>
      <c r="C237" s="123" t="s">
        <v>19</v>
      </c>
      <c r="D237" s="123" t="s">
        <v>482</v>
      </c>
      <c r="E237" s="123" t="s">
        <v>1243</v>
      </c>
      <c r="F237" s="123" t="s">
        <v>1058</v>
      </c>
      <c r="G237" s="123" t="s">
        <v>545</v>
      </c>
      <c r="H237" s="132" t="s">
        <v>256</v>
      </c>
      <c r="I237" s="150" t="s">
        <v>113</v>
      </c>
      <c r="J237" s="150">
        <v>0.1</v>
      </c>
      <c r="K237" s="132" t="s">
        <v>506</v>
      </c>
      <c r="L237" s="123"/>
      <c r="M237" s="128"/>
      <c r="N237" s="128"/>
      <c r="O237" s="128"/>
      <c r="P237" s="126" t="s">
        <v>459</v>
      </c>
      <c r="Q237" s="124"/>
      <c r="R237" s="127" t="str">
        <f t="shared" si="35"/>
        <v>Multi-String</v>
      </c>
      <c r="S237" s="129"/>
      <c r="T237" s="129"/>
      <c r="U237" s="129"/>
    </row>
    <row r="238" spans="1:21" ht="65.099999999999994" customHeight="1">
      <c r="A238" s="124">
        <f>COUNTIF(R$2:R238,'RW registers-Client'!K$1)+COUNTIF(R$2:R238,'RW registers-Client'!I$1)+COUNTIF(R$2:R238,'RW registers-Client'!J$1)</f>
        <v>77</v>
      </c>
      <c r="B238" s="152">
        <v>53813</v>
      </c>
      <c r="C238" s="123" t="s">
        <v>19</v>
      </c>
      <c r="D238" s="123" t="s">
        <v>482</v>
      </c>
      <c r="E238" s="123" t="s">
        <v>1244</v>
      </c>
      <c r="F238" s="123" t="s">
        <v>1059</v>
      </c>
      <c r="G238" s="123" t="s">
        <v>545</v>
      </c>
      <c r="H238" s="132" t="s">
        <v>319</v>
      </c>
      <c r="I238" s="150" t="s">
        <v>113</v>
      </c>
      <c r="J238" s="150">
        <v>0.1</v>
      </c>
      <c r="K238" s="132" t="s">
        <v>506</v>
      </c>
      <c r="L238" s="123"/>
      <c r="M238" s="128"/>
      <c r="N238" s="128"/>
      <c r="O238" s="128"/>
      <c r="P238" s="126" t="s">
        <v>459</v>
      </c>
      <c r="Q238" s="124"/>
      <c r="R238" s="127" t="str">
        <f t="shared" si="35"/>
        <v>Multi-String</v>
      </c>
      <c r="S238" s="129"/>
      <c r="T238" s="129"/>
      <c r="U238" s="129"/>
    </row>
    <row r="239" spans="1:21" ht="65.099999999999994" customHeight="1">
      <c r="A239" s="124">
        <f>COUNTIF(R$2:R239,'RW registers-Client'!K$1)+COUNTIF(R$2:R239,'RW registers-Client'!I$1)+COUNTIF(R$2:R239,'RW registers-Client'!J$1)</f>
        <v>77</v>
      </c>
      <c r="B239" s="152">
        <v>53813</v>
      </c>
      <c r="C239" s="123" t="s">
        <v>19</v>
      </c>
      <c r="D239" s="123" t="s">
        <v>482</v>
      </c>
      <c r="E239" s="123" t="s">
        <v>1244</v>
      </c>
      <c r="F239" s="123" t="s">
        <v>1059</v>
      </c>
      <c r="G239" s="123" t="s">
        <v>545</v>
      </c>
      <c r="H239" s="132" t="s">
        <v>319</v>
      </c>
      <c r="I239" s="150" t="s">
        <v>113</v>
      </c>
      <c r="J239" s="150">
        <v>0.1</v>
      </c>
      <c r="K239" s="132" t="s">
        <v>506</v>
      </c>
      <c r="L239" s="151" t="s">
        <v>602</v>
      </c>
      <c r="M239" s="126"/>
      <c r="N239" s="126"/>
      <c r="O239" s="124"/>
      <c r="P239" s="124"/>
      <c r="Q239" s="124"/>
      <c r="R239" s="127"/>
    </row>
    <row r="240" spans="1:21" ht="65.099999999999994" customHeight="1">
      <c r="A240" s="124">
        <f>COUNTIF(R$2:R240,'RW registers-Client'!K$1)+COUNTIF(R$2:R240,'RW registers-Client'!I$1)+COUNTIF(R$2:R240,'RW registers-Client'!J$1)</f>
        <v>77</v>
      </c>
      <c r="B240" s="152">
        <v>53814</v>
      </c>
      <c r="C240" s="123" t="s">
        <v>19</v>
      </c>
      <c r="D240" s="123" t="s">
        <v>482</v>
      </c>
      <c r="E240" s="123" t="s">
        <v>1245</v>
      </c>
      <c r="F240" s="123" t="s">
        <v>1060</v>
      </c>
      <c r="G240" s="123" t="s">
        <v>545</v>
      </c>
      <c r="H240" s="132" t="s">
        <v>106</v>
      </c>
      <c r="I240" s="150" t="s">
        <v>113</v>
      </c>
      <c r="J240" s="150">
        <v>0.1</v>
      </c>
      <c r="K240" s="132" t="s">
        <v>506</v>
      </c>
      <c r="L240" s="123"/>
      <c r="M240" s="128"/>
      <c r="N240" s="128"/>
      <c r="O240" s="128"/>
      <c r="P240" s="126" t="s">
        <v>459</v>
      </c>
      <c r="Q240" s="124"/>
      <c r="R240" s="127" t="str">
        <f t="shared" ref="R240" si="36">CONCATENATE(M240,N240,O240,P240,Q240)</f>
        <v>Multi-String</v>
      </c>
      <c r="S240" s="129"/>
      <c r="T240" s="129"/>
      <c r="U240" s="129"/>
    </row>
    <row r="241" spans="1:21" ht="65.099999999999994" customHeight="1">
      <c r="A241" s="124">
        <f>COUNTIF(R$2:R241,'RW registers-Client'!K$1)+COUNTIF(R$2:R241,'RW registers-Client'!I$1)+COUNTIF(R$2:R241,'RW registers-Client'!J$1)</f>
        <v>77</v>
      </c>
      <c r="B241" s="152">
        <v>53814</v>
      </c>
      <c r="C241" s="123" t="s">
        <v>19</v>
      </c>
      <c r="D241" s="123" t="s">
        <v>482</v>
      </c>
      <c r="E241" s="123" t="s">
        <v>1246</v>
      </c>
      <c r="F241" s="123" t="s">
        <v>1061</v>
      </c>
      <c r="G241" s="123" t="s">
        <v>545</v>
      </c>
      <c r="H241" s="132" t="s">
        <v>106</v>
      </c>
      <c r="I241" s="150" t="s">
        <v>113</v>
      </c>
      <c r="J241" s="150">
        <v>0.1</v>
      </c>
      <c r="K241" s="132" t="s">
        <v>506</v>
      </c>
      <c r="L241" s="151" t="s">
        <v>423</v>
      </c>
      <c r="M241" s="126"/>
      <c r="N241" s="126"/>
      <c r="O241" s="124"/>
      <c r="P241" s="124"/>
      <c r="Q241" s="124"/>
      <c r="R241" s="127"/>
    </row>
    <row r="242" spans="1:21" ht="65.099999999999994" customHeight="1">
      <c r="A242" s="124">
        <f>COUNTIF(R$2:R242,'RW registers-Client'!K$1)+COUNTIF(R$2:R242,'RW registers-Client'!I$1)+COUNTIF(R$2:R242,'RW registers-Client'!J$1)</f>
        <v>77</v>
      </c>
      <c r="B242" s="152">
        <v>53814</v>
      </c>
      <c r="C242" s="123" t="s">
        <v>19</v>
      </c>
      <c r="D242" s="123" t="s">
        <v>482</v>
      </c>
      <c r="E242" s="123" t="s">
        <v>1245</v>
      </c>
      <c r="F242" s="123" t="s">
        <v>1060</v>
      </c>
      <c r="G242" s="123" t="s">
        <v>545</v>
      </c>
      <c r="H242" s="132" t="s">
        <v>106</v>
      </c>
      <c r="I242" s="150" t="s">
        <v>113</v>
      </c>
      <c r="J242" s="150">
        <v>0.1</v>
      </c>
      <c r="K242" s="132" t="s">
        <v>506</v>
      </c>
      <c r="L242" s="151" t="s">
        <v>602</v>
      </c>
      <c r="M242" s="126"/>
      <c r="N242" s="126"/>
      <c r="O242" s="124"/>
      <c r="P242" s="124"/>
      <c r="Q242" s="124"/>
      <c r="R242" s="127"/>
    </row>
    <row r="243" spans="1:21" ht="65.099999999999994" customHeight="1">
      <c r="A243" s="124">
        <f>COUNTIF(R$2:R243,'RW registers-Client'!K$1)+COUNTIF(R$2:R243,'RW registers-Client'!I$1)+COUNTIF(R$2:R243,'RW registers-Client'!J$1)</f>
        <v>77</v>
      </c>
      <c r="B243" s="152">
        <v>53815</v>
      </c>
      <c r="C243" s="123" t="s">
        <v>19</v>
      </c>
      <c r="D243" s="123" t="s">
        <v>482</v>
      </c>
      <c r="E243" s="123" t="s">
        <v>1247</v>
      </c>
      <c r="F243" s="123" t="s">
        <v>1062</v>
      </c>
      <c r="G243" s="123" t="s">
        <v>545</v>
      </c>
      <c r="H243" s="132" t="s">
        <v>106</v>
      </c>
      <c r="I243" s="150" t="s">
        <v>113</v>
      </c>
      <c r="J243" s="150">
        <v>0.1</v>
      </c>
      <c r="K243" s="132" t="s">
        <v>506</v>
      </c>
      <c r="L243" s="123"/>
      <c r="M243" s="128"/>
      <c r="N243" s="128"/>
      <c r="O243" s="128"/>
      <c r="P243" s="126" t="s">
        <v>459</v>
      </c>
      <c r="Q243" s="124"/>
      <c r="R243" s="127" t="str">
        <f t="shared" ref="R243" si="37">CONCATENATE(M243,N243,O243,P243,Q243)</f>
        <v>Multi-String</v>
      </c>
      <c r="S243" s="129"/>
      <c r="T243" s="129"/>
      <c r="U243" s="129"/>
    </row>
    <row r="244" spans="1:21" ht="65.099999999999994" customHeight="1">
      <c r="A244" s="124">
        <f>COUNTIF(R$2:R244,'RW registers-Client'!K$1)+COUNTIF(R$2:R244,'RW registers-Client'!I$1)+COUNTIF(R$2:R244,'RW registers-Client'!J$1)</f>
        <v>77</v>
      </c>
      <c r="B244" s="152" t="s">
        <v>616</v>
      </c>
      <c r="C244" s="123" t="s">
        <v>113</v>
      </c>
      <c r="D244" s="123" t="s">
        <v>113</v>
      </c>
      <c r="E244" s="123" t="s">
        <v>113</v>
      </c>
      <c r="F244" s="123" t="s">
        <v>113</v>
      </c>
      <c r="G244" s="123" t="s">
        <v>113</v>
      </c>
      <c r="H244" s="123" t="s">
        <v>113</v>
      </c>
      <c r="I244" s="150" t="s">
        <v>113</v>
      </c>
      <c r="J244" s="150" t="s">
        <v>113</v>
      </c>
      <c r="K244" s="132" t="s">
        <v>113</v>
      </c>
      <c r="L244" s="123" t="s">
        <v>113</v>
      </c>
      <c r="M244" s="128"/>
      <c r="N244" s="128"/>
      <c r="O244" s="128"/>
      <c r="P244" s="128"/>
      <c r="Q244" s="128"/>
      <c r="R244" s="127" t="str">
        <f t="shared" si="31"/>
        <v/>
      </c>
    </row>
    <row r="245" spans="1:21" s="134" customFormat="1" ht="65.099999999999994" customHeight="1">
      <c r="A245" s="124">
        <f>COUNTIF(R$2:R245,'RW registers-Client'!K$1)+COUNTIF(R$2:R245,'RW registers-Client'!I$1)+COUNTIF(R$2:R245,'RW registers-Client'!J$1)</f>
        <v>78</v>
      </c>
      <c r="B245" s="130">
        <v>53820</v>
      </c>
      <c r="C245" s="131" t="s">
        <v>19</v>
      </c>
      <c r="D245" s="123" t="s">
        <v>482</v>
      </c>
      <c r="E245" s="131" t="s">
        <v>862</v>
      </c>
      <c r="F245" s="131" t="s">
        <v>830</v>
      </c>
      <c r="G245" s="131" t="s">
        <v>545</v>
      </c>
      <c r="H245" s="153" t="s">
        <v>702</v>
      </c>
      <c r="I245" s="150" t="s">
        <v>113</v>
      </c>
      <c r="J245" s="154">
        <v>0.01</v>
      </c>
      <c r="K245" s="132" t="s">
        <v>113</v>
      </c>
      <c r="L245" s="123" t="s">
        <v>617</v>
      </c>
      <c r="M245" s="126" t="s">
        <v>469</v>
      </c>
      <c r="N245" s="126" t="s">
        <v>454</v>
      </c>
      <c r="O245" s="124" t="s">
        <v>477</v>
      </c>
      <c r="P245" s="124"/>
      <c r="Q245" s="133"/>
      <c r="R245" s="127" t="str">
        <f t="shared" si="31"/>
        <v>PWS1PWS2PWG2</v>
      </c>
    </row>
    <row r="246" spans="1:21" s="134" customFormat="1" ht="65.099999999999994" customHeight="1">
      <c r="A246" s="124">
        <f>COUNTIF(R$2:R246,'RW registers-Client'!K$1)+COUNTIF(R$2:R246,'RW registers-Client'!I$1)+COUNTIF(R$2:R246,'RW registers-Client'!J$1)</f>
        <v>79</v>
      </c>
      <c r="B246" s="130">
        <v>53821</v>
      </c>
      <c r="C246" s="131" t="s">
        <v>19</v>
      </c>
      <c r="D246" s="123" t="s">
        <v>482</v>
      </c>
      <c r="E246" s="131" t="s">
        <v>863</v>
      </c>
      <c r="F246" s="131" t="s">
        <v>831</v>
      </c>
      <c r="G246" s="131" t="s">
        <v>545</v>
      </c>
      <c r="H246" s="153" t="s">
        <v>703</v>
      </c>
      <c r="I246" s="150" t="s">
        <v>113</v>
      </c>
      <c r="J246" s="154">
        <v>0.01</v>
      </c>
      <c r="K246" s="132" t="s">
        <v>113</v>
      </c>
      <c r="L246" s="123" t="s">
        <v>617</v>
      </c>
      <c r="M246" s="126" t="s">
        <v>469</v>
      </c>
      <c r="N246" s="126" t="s">
        <v>454</v>
      </c>
      <c r="O246" s="124" t="s">
        <v>477</v>
      </c>
      <c r="P246" s="124"/>
      <c r="Q246" s="133"/>
      <c r="R246" s="127" t="str">
        <f t="shared" si="31"/>
        <v>PWS1PWS2PWG2</v>
      </c>
    </row>
    <row r="247" spans="1:21" s="134" customFormat="1" ht="65.099999999999994" customHeight="1">
      <c r="A247" s="124">
        <f>COUNTIF(R$2:R247,'RW registers-Client'!K$1)+COUNTIF(R$2:R247,'RW registers-Client'!I$1)+COUNTIF(R$2:R247,'RW registers-Client'!J$1)</f>
        <v>80</v>
      </c>
      <c r="B247" s="130">
        <v>53822</v>
      </c>
      <c r="C247" s="131" t="s">
        <v>19</v>
      </c>
      <c r="D247" s="123" t="s">
        <v>482</v>
      </c>
      <c r="E247" s="131" t="s">
        <v>864</v>
      </c>
      <c r="F247" s="131" t="s">
        <v>832</v>
      </c>
      <c r="G247" s="131" t="s">
        <v>545</v>
      </c>
      <c r="H247" s="153" t="s">
        <v>704</v>
      </c>
      <c r="I247" s="150" t="s">
        <v>113</v>
      </c>
      <c r="J247" s="154">
        <v>0.01</v>
      </c>
      <c r="K247" s="132" t="s">
        <v>113</v>
      </c>
      <c r="L247" s="123" t="s">
        <v>617</v>
      </c>
      <c r="M247" s="126" t="s">
        <v>469</v>
      </c>
      <c r="N247" s="126" t="s">
        <v>454</v>
      </c>
      <c r="O247" s="124" t="s">
        <v>477</v>
      </c>
      <c r="P247" s="124"/>
      <c r="Q247" s="133"/>
      <c r="R247" s="127" t="str">
        <f t="shared" si="31"/>
        <v>PWS1PWS2PWG2</v>
      </c>
    </row>
    <row r="248" spans="1:21" s="134" customFormat="1" ht="65.099999999999994" customHeight="1">
      <c r="A248" s="124">
        <f>COUNTIF(R$2:R248,'RW registers-Client'!K$1)+COUNTIF(R$2:R248,'RW registers-Client'!I$1)+COUNTIF(R$2:R248,'RW registers-Client'!J$1)</f>
        <v>81</v>
      </c>
      <c r="B248" s="130">
        <v>53823</v>
      </c>
      <c r="C248" s="131" t="s">
        <v>19</v>
      </c>
      <c r="D248" s="123" t="s">
        <v>482</v>
      </c>
      <c r="E248" s="131" t="s">
        <v>834</v>
      </c>
      <c r="F248" s="131" t="s">
        <v>833</v>
      </c>
      <c r="G248" s="131" t="s">
        <v>545</v>
      </c>
      <c r="H248" s="153" t="s">
        <v>705</v>
      </c>
      <c r="I248" s="150" t="s">
        <v>113</v>
      </c>
      <c r="J248" s="154">
        <v>0.01</v>
      </c>
      <c r="K248" s="132" t="s">
        <v>113</v>
      </c>
      <c r="L248" s="123" t="s">
        <v>631</v>
      </c>
      <c r="M248" s="126" t="s">
        <v>469</v>
      </c>
      <c r="N248" s="126" t="s">
        <v>454</v>
      </c>
      <c r="O248" s="124" t="s">
        <v>477</v>
      </c>
      <c r="P248" s="124"/>
      <c r="Q248" s="133"/>
      <c r="R248" s="127" t="str">
        <f t="shared" si="31"/>
        <v>PWS1PWS2PWG2</v>
      </c>
    </row>
    <row r="249" spans="1:21" s="134" customFormat="1" ht="65.099999999999994" customHeight="1">
      <c r="A249" s="124">
        <f>COUNTIF(R$2:R249,'RW registers-Client'!K$1)+COUNTIF(R$2:R249,'RW registers-Client'!I$1)+COUNTIF(R$2:R249,'RW registers-Client'!J$1)</f>
        <v>82</v>
      </c>
      <c r="B249" s="130">
        <v>53824</v>
      </c>
      <c r="C249" s="131" t="s">
        <v>19</v>
      </c>
      <c r="D249" s="123" t="s">
        <v>482</v>
      </c>
      <c r="E249" s="131" t="s">
        <v>839</v>
      </c>
      <c r="F249" s="131" t="s">
        <v>840</v>
      </c>
      <c r="G249" s="131" t="s">
        <v>545</v>
      </c>
      <c r="H249" s="153" t="s">
        <v>706</v>
      </c>
      <c r="I249" s="150" t="s">
        <v>113</v>
      </c>
      <c r="J249" s="154">
        <v>0.01</v>
      </c>
      <c r="K249" s="132" t="s">
        <v>113</v>
      </c>
      <c r="L249" s="123" t="s">
        <v>632</v>
      </c>
      <c r="M249" s="126" t="s">
        <v>469</v>
      </c>
      <c r="N249" s="126" t="s">
        <v>454</v>
      </c>
      <c r="O249" s="124" t="s">
        <v>477</v>
      </c>
      <c r="P249" s="124"/>
      <c r="Q249" s="133"/>
      <c r="R249" s="127" t="str">
        <f t="shared" si="31"/>
        <v>PWS1PWS2PWG2</v>
      </c>
    </row>
    <row r="250" spans="1:21" s="134" customFormat="1" ht="65.099999999999994" customHeight="1">
      <c r="A250" s="124">
        <f>COUNTIF(R$2:R250,'RW registers-Client'!K$1)+COUNTIF(R$2:R250,'RW registers-Client'!I$1)+COUNTIF(R$2:R250,'RW registers-Client'!J$1)</f>
        <v>83</v>
      </c>
      <c r="B250" s="130">
        <v>53825</v>
      </c>
      <c r="C250" s="131" t="s">
        <v>19</v>
      </c>
      <c r="D250" s="123" t="s">
        <v>482</v>
      </c>
      <c r="E250" s="131" t="s">
        <v>835</v>
      </c>
      <c r="F250" s="131" t="s">
        <v>841</v>
      </c>
      <c r="G250" s="131" t="s">
        <v>545</v>
      </c>
      <c r="H250" s="153" t="s">
        <v>707</v>
      </c>
      <c r="I250" s="150" t="s">
        <v>113</v>
      </c>
      <c r="J250" s="154">
        <v>0.01</v>
      </c>
      <c r="K250" s="132" t="s">
        <v>113</v>
      </c>
      <c r="L250" s="123" t="s">
        <v>632</v>
      </c>
      <c r="M250" s="126" t="s">
        <v>469</v>
      </c>
      <c r="N250" s="126" t="s">
        <v>454</v>
      </c>
      <c r="O250" s="124" t="s">
        <v>477</v>
      </c>
      <c r="P250" s="124"/>
      <c r="Q250" s="133"/>
      <c r="R250" s="127" t="str">
        <f t="shared" si="31"/>
        <v>PWS1PWS2PWG2</v>
      </c>
    </row>
    <row r="251" spans="1:21" s="134" customFormat="1" ht="65.099999999999994" customHeight="1">
      <c r="A251" s="124">
        <f>COUNTIF(R$2:R251,'RW registers-Client'!K$1)+COUNTIF(R$2:R251,'RW registers-Client'!I$1)+COUNTIF(R$2:R251,'RW registers-Client'!J$1)</f>
        <v>84</v>
      </c>
      <c r="B251" s="130">
        <v>53826</v>
      </c>
      <c r="C251" s="131" t="s">
        <v>19</v>
      </c>
      <c r="D251" s="123" t="s">
        <v>482</v>
      </c>
      <c r="E251" s="131" t="s">
        <v>836</v>
      </c>
      <c r="F251" s="131" t="s">
        <v>842</v>
      </c>
      <c r="G251" s="131" t="s">
        <v>545</v>
      </c>
      <c r="H251" s="153" t="s">
        <v>708</v>
      </c>
      <c r="I251" s="150" t="s">
        <v>113</v>
      </c>
      <c r="J251" s="154">
        <v>0.01</v>
      </c>
      <c r="K251" s="132" t="s">
        <v>113</v>
      </c>
      <c r="L251" s="123" t="s">
        <v>632</v>
      </c>
      <c r="M251" s="126" t="s">
        <v>469</v>
      </c>
      <c r="N251" s="126" t="s">
        <v>454</v>
      </c>
      <c r="O251" s="124" t="s">
        <v>477</v>
      </c>
      <c r="P251" s="124"/>
      <c r="Q251" s="133"/>
      <c r="R251" s="127" t="str">
        <f t="shared" si="31"/>
        <v>PWS1PWS2PWG2</v>
      </c>
    </row>
    <row r="252" spans="1:21" s="134" customFormat="1" ht="65.099999999999994" customHeight="1">
      <c r="A252" s="124">
        <f>COUNTIF(R$2:R252,'RW registers-Client'!K$1)+COUNTIF(R$2:R252,'RW registers-Client'!I$1)+COUNTIF(R$2:R252,'RW registers-Client'!J$1)</f>
        <v>85</v>
      </c>
      <c r="B252" s="130">
        <v>53827</v>
      </c>
      <c r="C252" s="131" t="s">
        <v>19</v>
      </c>
      <c r="D252" s="123" t="s">
        <v>482</v>
      </c>
      <c r="E252" s="131" t="s">
        <v>837</v>
      </c>
      <c r="F252" s="131" t="s">
        <v>843</v>
      </c>
      <c r="G252" s="131" t="s">
        <v>545</v>
      </c>
      <c r="H252" s="153" t="s">
        <v>709</v>
      </c>
      <c r="I252" s="150" t="s">
        <v>113</v>
      </c>
      <c r="J252" s="154">
        <v>0.01</v>
      </c>
      <c r="K252" s="132" t="s">
        <v>113</v>
      </c>
      <c r="L252" s="123" t="s">
        <v>632</v>
      </c>
      <c r="M252" s="126" t="s">
        <v>469</v>
      </c>
      <c r="N252" s="126" t="s">
        <v>454</v>
      </c>
      <c r="O252" s="124" t="s">
        <v>477</v>
      </c>
      <c r="P252" s="124"/>
      <c r="Q252" s="133"/>
      <c r="R252" s="127" t="str">
        <f t="shared" si="31"/>
        <v>PWS1PWS2PWG2</v>
      </c>
    </row>
    <row r="253" spans="1:21" s="134" customFormat="1" ht="65.099999999999994" customHeight="1">
      <c r="A253" s="124">
        <f>COUNTIF(R$2:R253,'RW registers-Client'!K$1)+COUNTIF(R$2:R253,'RW registers-Client'!I$1)+COUNTIF(R$2:R253,'RW registers-Client'!J$1)</f>
        <v>86</v>
      </c>
      <c r="B253" s="130">
        <v>53828</v>
      </c>
      <c r="C253" s="131" t="s">
        <v>19</v>
      </c>
      <c r="D253" s="123" t="s">
        <v>482</v>
      </c>
      <c r="E253" s="131" t="s">
        <v>846</v>
      </c>
      <c r="F253" s="131" t="s">
        <v>845</v>
      </c>
      <c r="G253" s="131" t="s">
        <v>545</v>
      </c>
      <c r="H253" s="153" t="s">
        <v>710</v>
      </c>
      <c r="I253" s="150" t="s">
        <v>113</v>
      </c>
      <c r="J253" s="154">
        <v>0.01</v>
      </c>
      <c r="K253" s="132" t="s">
        <v>113</v>
      </c>
      <c r="L253" s="123" t="s">
        <v>618</v>
      </c>
      <c r="M253" s="126" t="s">
        <v>469</v>
      </c>
      <c r="N253" s="126" t="s">
        <v>454</v>
      </c>
      <c r="O253" s="124" t="s">
        <v>477</v>
      </c>
      <c r="P253" s="124"/>
      <c r="Q253" s="133"/>
      <c r="R253" s="127" t="str">
        <f t="shared" si="31"/>
        <v>PWS1PWS2PWG2</v>
      </c>
    </row>
    <row r="254" spans="1:21" s="134" customFormat="1" ht="65.099999999999994" customHeight="1">
      <c r="A254" s="124">
        <f>COUNTIF(R$2:R254,'RW registers-Client'!K$1)+COUNTIF(R$2:R254,'RW registers-Client'!I$1)+COUNTIF(R$2:R254,'RW registers-Client'!J$1)</f>
        <v>87</v>
      </c>
      <c r="B254" s="130">
        <v>53829</v>
      </c>
      <c r="C254" s="131" t="s">
        <v>19</v>
      </c>
      <c r="D254" s="123" t="s">
        <v>482</v>
      </c>
      <c r="E254" s="131" t="s">
        <v>838</v>
      </c>
      <c r="F254" s="131" t="s">
        <v>844</v>
      </c>
      <c r="G254" s="131" t="s">
        <v>545</v>
      </c>
      <c r="H254" s="153" t="s">
        <v>710</v>
      </c>
      <c r="I254" s="150" t="s">
        <v>113</v>
      </c>
      <c r="J254" s="154">
        <v>0.01</v>
      </c>
      <c r="K254" s="132" t="s">
        <v>113</v>
      </c>
      <c r="L254" s="123" t="s">
        <v>618</v>
      </c>
      <c r="M254" s="126" t="s">
        <v>469</v>
      </c>
      <c r="N254" s="126" t="s">
        <v>454</v>
      </c>
      <c r="O254" s="124" t="s">
        <v>477</v>
      </c>
      <c r="P254" s="124"/>
      <c r="Q254" s="133"/>
      <c r="R254" s="127" t="str">
        <f t="shared" si="31"/>
        <v>PWS1PWS2PWG2</v>
      </c>
    </row>
    <row r="255" spans="1:21" ht="65.099999999999994" customHeight="1">
      <c r="A255" s="124">
        <f>COUNTIF(R$2:R255,'RW registers-Client'!K$1)+COUNTIF(R$2:R255,'RW registers-Client'!I$1)+COUNTIF(R$2:R255,'RW registers-Client'!J$1)</f>
        <v>87</v>
      </c>
      <c r="B255" s="152">
        <v>53830</v>
      </c>
      <c r="C255" s="123" t="s">
        <v>19</v>
      </c>
      <c r="D255" s="123" t="s">
        <v>482</v>
      </c>
      <c r="E255" s="123" t="s">
        <v>1253</v>
      </c>
      <c r="F255" s="123" t="s">
        <v>1068</v>
      </c>
      <c r="G255" s="123" t="s">
        <v>545</v>
      </c>
      <c r="H255" s="132" t="s">
        <v>534</v>
      </c>
      <c r="I255" s="150" t="s">
        <v>113</v>
      </c>
      <c r="J255" s="150" t="s">
        <v>113</v>
      </c>
      <c r="K255" s="132" t="s">
        <v>113</v>
      </c>
      <c r="L255" s="123" t="s">
        <v>606</v>
      </c>
      <c r="M255" s="128"/>
      <c r="N255" s="128"/>
      <c r="O255" s="128"/>
      <c r="P255" s="126" t="s">
        <v>459</v>
      </c>
      <c r="Q255" s="124"/>
      <c r="R255" s="127" t="str">
        <f t="shared" si="31"/>
        <v>Multi-String</v>
      </c>
      <c r="S255" s="129"/>
      <c r="T255" s="129"/>
      <c r="U255" s="129"/>
    </row>
    <row r="256" spans="1:21" ht="65.099999999999994" customHeight="1">
      <c r="A256" s="124">
        <f>COUNTIF(R$2:R256,'RW registers-Client'!K$1)+COUNTIF(R$2:R256,'RW registers-Client'!I$1)+COUNTIF(R$2:R256,'RW registers-Client'!J$1)</f>
        <v>87</v>
      </c>
      <c r="B256" s="152">
        <v>53831</v>
      </c>
      <c r="C256" s="123" t="s">
        <v>19</v>
      </c>
      <c r="D256" s="123" t="s">
        <v>482</v>
      </c>
      <c r="E256" s="123" t="s">
        <v>1254</v>
      </c>
      <c r="F256" s="123" t="s">
        <v>1069</v>
      </c>
      <c r="G256" s="123" t="s">
        <v>545</v>
      </c>
      <c r="H256" s="132" t="s">
        <v>607</v>
      </c>
      <c r="I256" s="150" t="s">
        <v>113</v>
      </c>
      <c r="J256" s="150">
        <v>0.1</v>
      </c>
      <c r="K256" s="132" t="s">
        <v>506</v>
      </c>
      <c r="L256" s="123" t="s">
        <v>606</v>
      </c>
      <c r="M256" s="128"/>
      <c r="N256" s="128"/>
      <c r="O256" s="128"/>
      <c r="P256" s="126" t="s">
        <v>459</v>
      </c>
      <c r="Q256" s="124"/>
      <c r="R256" s="127" t="str">
        <f t="shared" si="31"/>
        <v>Multi-String</v>
      </c>
      <c r="S256" s="129"/>
      <c r="T256" s="129"/>
      <c r="U256" s="129"/>
    </row>
    <row r="257" spans="1:21" ht="65.099999999999994" customHeight="1">
      <c r="A257" s="124">
        <f>COUNTIF(R$2:R257,'RW registers-Client'!K$1)+COUNTIF(R$2:R257,'RW registers-Client'!I$1)+COUNTIF(R$2:R257,'RW registers-Client'!J$1)</f>
        <v>87</v>
      </c>
      <c r="B257" s="152">
        <v>53832</v>
      </c>
      <c r="C257" s="123" t="s">
        <v>19</v>
      </c>
      <c r="D257" s="123" t="s">
        <v>482</v>
      </c>
      <c r="E257" s="123" t="s">
        <v>1255</v>
      </c>
      <c r="F257" s="123" t="s">
        <v>1070</v>
      </c>
      <c r="G257" s="123" t="s">
        <v>545</v>
      </c>
      <c r="H257" s="132" t="s">
        <v>608</v>
      </c>
      <c r="I257" s="150" t="s">
        <v>113</v>
      </c>
      <c r="J257" s="150">
        <v>0.1</v>
      </c>
      <c r="K257" s="132" t="s">
        <v>573</v>
      </c>
      <c r="L257" s="123" t="s">
        <v>606</v>
      </c>
      <c r="M257" s="128"/>
      <c r="N257" s="128"/>
      <c r="O257" s="128"/>
      <c r="P257" s="126" t="s">
        <v>459</v>
      </c>
      <c r="Q257" s="124"/>
      <c r="R257" s="127" t="str">
        <f t="shared" si="31"/>
        <v>Multi-String</v>
      </c>
      <c r="S257" s="129"/>
      <c r="T257" s="129"/>
      <c r="U257" s="129"/>
    </row>
    <row r="258" spans="1:21" ht="65.099999999999994" customHeight="1">
      <c r="A258" s="124">
        <f>COUNTIF(R$2:R258,'RW registers-Client'!K$1)+COUNTIF(R$2:R258,'RW registers-Client'!I$1)+COUNTIF(R$2:R258,'RW registers-Client'!J$1)</f>
        <v>87</v>
      </c>
      <c r="B258" s="152">
        <v>53833</v>
      </c>
      <c r="C258" s="123" t="s">
        <v>19</v>
      </c>
      <c r="D258" s="123" t="s">
        <v>482</v>
      </c>
      <c r="E258" s="123" t="s">
        <v>1256</v>
      </c>
      <c r="F258" s="123" t="s">
        <v>1071</v>
      </c>
      <c r="G258" s="123" t="s">
        <v>545</v>
      </c>
      <c r="H258" s="132" t="s">
        <v>2453</v>
      </c>
      <c r="I258" s="150" t="s">
        <v>113</v>
      </c>
      <c r="J258" s="150">
        <v>0.1</v>
      </c>
      <c r="K258" s="132" t="s">
        <v>474</v>
      </c>
      <c r="L258" s="123"/>
      <c r="M258" s="128"/>
      <c r="N258" s="128"/>
      <c r="O258" s="128"/>
      <c r="P258" s="126" t="s">
        <v>459</v>
      </c>
      <c r="Q258" s="124"/>
      <c r="R258" s="127" t="str">
        <f t="shared" si="31"/>
        <v>Multi-String</v>
      </c>
      <c r="S258" s="129"/>
      <c r="T258" s="129"/>
      <c r="U258" s="129"/>
    </row>
    <row r="259" spans="1:21" ht="65.099999999999994" customHeight="1">
      <c r="A259" s="124">
        <f>COUNTIF(R$2:R259,'RW registers-Client'!K$1)+COUNTIF(R$2:R259,'RW registers-Client'!I$1)+COUNTIF(R$2:R259,'RW registers-Client'!J$1)</f>
        <v>87</v>
      </c>
      <c r="B259" s="152">
        <v>53833</v>
      </c>
      <c r="C259" s="123" t="s">
        <v>19</v>
      </c>
      <c r="D259" s="123" t="s">
        <v>482</v>
      </c>
      <c r="E259" s="123" t="s">
        <v>1257</v>
      </c>
      <c r="F259" s="123" t="s">
        <v>1072</v>
      </c>
      <c r="G259" s="123" t="s">
        <v>545</v>
      </c>
      <c r="H259" s="132" t="s">
        <v>600</v>
      </c>
      <c r="I259" s="150" t="s">
        <v>113</v>
      </c>
      <c r="J259" s="150">
        <v>0.1</v>
      </c>
      <c r="K259" s="132" t="s">
        <v>474</v>
      </c>
      <c r="L259" s="151" t="s">
        <v>601</v>
      </c>
      <c r="M259" s="126"/>
      <c r="N259" s="126"/>
      <c r="O259" s="124"/>
      <c r="P259" s="124"/>
      <c r="Q259" s="124"/>
      <c r="R259" s="127"/>
    </row>
    <row r="260" spans="1:21" s="104" customFormat="1" ht="65.099999999999994" customHeight="1">
      <c r="A260" s="124">
        <f>COUNTIF(R$2:R260,'RW registers-Client'!K$1)+COUNTIF(R$2:R260,'RW registers-Client'!I$1)+COUNTIF(R$2:R260,'RW registers-Client'!J$1)</f>
        <v>87</v>
      </c>
      <c r="B260" s="152">
        <v>53834</v>
      </c>
      <c r="C260" s="123" t="s">
        <v>19</v>
      </c>
      <c r="D260" s="123" t="s">
        <v>482</v>
      </c>
      <c r="E260" s="123" t="s">
        <v>1258</v>
      </c>
      <c r="F260" s="123" t="s">
        <v>1073</v>
      </c>
      <c r="G260" s="123" t="s">
        <v>545</v>
      </c>
      <c r="H260" s="132" t="s">
        <v>255</v>
      </c>
      <c r="I260" s="150" t="s">
        <v>113</v>
      </c>
      <c r="J260" s="150">
        <v>0.1</v>
      </c>
      <c r="K260" s="132" t="s">
        <v>474</v>
      </c>
      <c r="L260" s="151" t="s">
        <v>423</v>
      </c>
      <c r="M260" s="126"/>
      <c r="N260" s="126"/>
      <c r="O260" s="124"/>
      <c r="P260" s="124"/>
      <c r="Q260" s="124"/>
      <c r="R260" s="127"/>
    </row>
    <row r="261" spans="1:21" s="104" customFormat="1" ht="65.099999999999994" customHeight="1">
      <c r="A261" s="124">
        <f>COUNTIF(R$2:R261,'RW registers-Client'!K$1)+COUNTIF(R$2:R261,'RW registers-Client'!I$1)+COUNTIF(R$2:R261,'RW registers-Client'!J$1)</f>
        <v>87</v>
      </c>
      <c r="B261" s="152">
        <v>53835</v>
      </c>
      <c r="C261" s="123" t="s">
        <v>19</v>
      </c>
      <c r="D261" s="123" t="s">
        <v>482</v>
      </c>
      <c r="E261" s="123" t="s">
        <v>1259</v>
      </c>
      <c r="F261" s="123" t="s">
        <v>1074</v>
      </c>
      <c r="G261" s="123" t="s">
        <v>545</v>
      </c>
      <c r="H261" s="132" t="s">
        <v>105</v>
      </c>
      <c r="I261" s="150" t="s">
        <v>113</v>
      </c>
      <c r="J261" s="150">
        <v>0.1</v>
      </c>
      <c r="K261" s="132" t="s">
        <v>474</v>
      </c>
      <c r="L261" s="123"/>
      <c r="M261" s="128"/>
      <c r="N261" s="128"/>
      <c r="O261" s="128"/>
      <c r="P261" s="126" t="s">
        <v>459</v>
      </c>
      <c r="Q261" s="124"/>
      <c r="R261" s="127" t="str">
        <f t="shared" ref="R261" si="38">CONCATENATE(M261,N261,O261,P261,Q261)</f>
        <v>Multi-String</v>
      </c>
      <c r="S261" s="129"/>
      <c r="T261" s="129"/>
      <c r="U261" s="129"/>
    </row>
    <row r="262" spans="1:21" s="104" customFormat="1" ht="65.099999999999994" customHeight="1">
      <c r="A262" s="124">
        <f>COUNTIF(R$2:R262,'RW registers-Client'!K$1)+COUNTIF(R$2:R262,'RW registers-Client'!I$1)+COUNTIF(R$2:R262,'RW registers-Client'!J$1)</f>
        <v>87</v>
      </c>
      <c r="B262" s="152">
        <v>53835</v>
      </c>
      <c r="C262" s="123" t="s">
        <v>19</v>
      </c>
      <c r="D262" s="123" t="s">
        <v>482</v>
      </c>
      <c r="E262" s="123" t="s">
        <v>1260</v>
      </c>
      <c r="F262" s="123" t="s">
        <v>1075</v>
      </c>
      <c r="G262" s="123" t="s">
        <v>545</v>
      </c>
      <c r="H262" s="132" t="s">
        <v>105</v>
      </c>
      <c r="I262" s="150" t="s">
        <v>113</v>
      </c>
      <c r="J262" s="150">
        <v>0.1</v>
      </c>
      <c r="K262" s="132" t="s">
        <v>474</v>
      </c>
      <c r="L262" s="151" t="s">
        <v>423</v>
      </c>
      <c r="M262" s="126"/>
      <c r="N262" s="126"/>
      <c r="O262" s="124"/>
      <c r="P262" s="124"/>
      <c r="Q262" s="124"/>
      <c r="R262" s="127"/>
    </row>
    <row r="263" spans="1:21" s="104" customFormat="1" ht="65.099999999999994" customHeight="1">
      <c r="A263" s="124">
        <f>COUNTIF(R$2:R263,'RW registers-Client'!K$1)+COUNTIF(R$2:R263,'RW registers-Client'!I$1)+COUNTIF(R$2:R263,'RW registers-Client'!J$1)</f>
        <v>87</v>
      </c>
      <c r="B263" s="152">
        <v>53836</v>
      </c>
      <c r="C263" s="123" t="s">
        <v>19</v>
      </c>
      <c r="D263" s="123" t="s">
        <v>482</v>
      </c>
      <c r="E263" s="123" t="s">
        <v>1261</v>
      </c>
      <c r="F263" s="123" t="s">
        <v>1076</v>
      </c>
      <c r="G263" s="123" t="s">
        <v>545</v>
      </c>
      <c r="H263" s="132" t="s">
        <v>105</v>
      </c>
      <c r="I263" s="150" t="s">
        <v>113</v>
      </c>
      <c r="J263" s="150">
        <v>0.1</v>
      </c>
      <c r="K263" s="132" t="s">
        <v>474</v>
      </c>
      <c r="L263" s="123"/>
      <c r="M263" s="128"/>
      <c r="N263" s="128"/>
      <c r="O263" s="128"/>
      <c r="P263" s="126" t="s">
        <v>459</v>
      </c>
      <c r="Q263" s="124"/>
      <c r="R263" s="127" t="str">
        <f t="shared" ref="R263:R266" si="39">CONCATENATE(M263,N263,O263,P263,Q263)</f>
        <v>Multi-String</v>
      </c>
      <c r="S263" s="129"/>
      <c r="T263" s="129"/>
      <c r="U263" s="129"/>
    </row>
    <row r="264" spans="1:21" s="104" customFormat="1" ht="65.099999999999994" customHeight="1">
      <c r="A264" s="124">
        <f>COUNTIF(R$2:R264,'RW registers-Client'!K$1)+COUNTIF(R$2:R264,'RW registers-Client'!I$1)+COUNTIF(R$2:R264,'RW registers-Client'!J$1)</f>
        <v>87</v>
      </c>
      <c r="B264" s="152">
        <v>53837</v>
      </c>
      <c r="C264" s="123" t="s">
        <v>19</v>
      </c>
      <c r="D264" s="123" t="s">
        <v>482</v>
      </c>
      <c r="E264" s="123" t="s">
        <v>1311</v>
      </c>
      <c r="F264" s="123" t="s">
        <v>1077</v>
      </c>
      <c r="G264" s="123" t="s">
        <v>545</v>
      </c>
      <c r="H264" s="132" t="s">
        <v>105</v>
      </c>
      <c r="I264" s="150" t="s">
        <v>113</v>
      </c>
      <c r="J264" s="150">
        <v>0.1</v>
      </c>
      <c r="K264" s="132" t="s">
        <v>474</v>
      </c>
      <c r="L264" s="123"/>
      <c r="M264" s="128"/>
      <c r="N264" s="128"/>
      <c r="O264" s="128"/>
      <c r="P264" s="126" t="s">
        <v>459</v>
      </c>
      <c r="Q264" s="124"/>
      <c r="R264" s="127" t="str">
        <f t="shared" si="39"/>
        <v>Multi-String</v>
      </c>
      <c r="S264" s="129"/>
      <c r="T264" s="129"/>
      <c r="U264" s="129"/>
    </row>
    <row r="265" spans="1:21" s="104" customFormat="1" ht="65.099999999999994" customHeight="1">
      <c r="A265" s="124">
        <f>COUNTIF(R$2:R265,'RW registers-Client'!K$1)+COUNTIF(R$2:R265,'RW registers-Client'!I$1)+COUNTIF(R$2:R265,'RW registers-Client'!J$1)</f>
        <v>87</v>
      </c>
      <c r="B265" s="152">
        <v>53838</v>
      </c>
      <c r="C265" s="123" t="s">
        <v>19</v>
      </c>
      <c r="D265" s="123" t="s">
        <v>482</v>
      </c>
      <c r="E265" s="123" t="s">
        <v>1262</v>
      </c>
      <c r="F265" s="123" t="s">
        <v>1078</v>
      </c>
      <c r="G265" s="123" t="s">
        <v>545</v>
      </c>
      <c r="H265" s="132" t="s">
        <v>93</v>
      </c>
      <c r="I265" s="150" t="s">
        <v>113</v>
      </c>
      <c r="J265" s="150">
        <v>1</v>
      </c>
      <c r="K265" s="132" t="s">
        <v>507</v>
      </c>
      <c r="L265" s="123"/>
      <c r="M265" s="128"/>
      <c r="N265" s="128"/>
      <c r="O265" s="128"/>
      <c r="P265" s="126" t="s">
        <v>459</v>
      </c>
      <c r="Q265" s="124"/>
      <c r="R265" s="127" t="str">
        <f t="shared" si="39"/>
        <v>Multi-String</v>
      </c>
      <c r="S265" s="129"/>
      <c r="T265" s="129"/>
      <c r="U265" s="129"/>
    </row>
    <row r="266" spans="1:21" s="104" customFormat="1" ht="65.099999999999994" customHeight="1">
      <c r="A266" s="124">
        <f>COUNTIF(R$2:R266,'RW registers-Client'!K$1)+COUNTIF(R$2:R266,'RW registers-Client'!I$1)+COUNTIF(R$2:R266,'RW registers-Client'!J$1)</f>
        <v>87</v>
      </c>
      <c r="B266" s="152">
        <v>53839</v>
      </c>
      <c r="C266" s="123" t="s">
        <v>19</v>
      </c>
      <c r="D266" s="123" t="s">
        <v>482</v>
      </c>
      <c r="E266" s="123" t="s">
        <v>1263</v>
      </c>
      <c r="F266" s="123" t="s">
        <v>1079</v>
      </c>
      <c r="G266" s="123" t="s">
        <v>545</v>
      </c>
      <c r="H266" s="132" t="s">
        <v>2453</v>
      </c>
      <c r="I266" s="150" t="s">
        <v>113</v>
      </c>
      <c r="J266" s="150">
        <v>0.1</v>
      </c>
      <c r="K266" s="132" t="s">
        <v>474</v>
      </c>
      <c r="L266" s="123"/>
      <c r="M266" s="128"/>
      <c r="N266" s="128"/>
      <c r="O266" s="128"/>
      <c r="P266" s="126" t="s">
        <v>459</v>
      </c>
      <c r="Q266" s="124"/>
      <c r="R266" s="127" t="str">
        <f t="shared" si="39"/>
        <v>Multi-String</v>
      </c>
      <c r="S266" s="129"/>
      <c r="T266" s="129"/>
      <c r="U266" s="129"/>
    </row>
    <row r="267" spans="1:21" s="104" customFormat="1" ht="65.099999999999994" customHeight="1">
      <c r="A267" s="124">
        <f>COUNTIF(R$2:R267,'RW registers-Client'!K$1)+COUNTIF(R$2:R267,'RW registers-Client'!I$1)+COUNTIF(R$2:R267,'RW registers-Client'!J$1)</f>
        <v>87</v>
      </c>
      <c r="B267" s="152">
        <v>53839</v>
      </c>
      <c r="C267" s="123" t="s">
        <v>19</v>
      </c>
      <c r="D267" s="123" t="s">
        <v>482</v>
      </c>
      <c r="E267" s="123" t="s">
        <v>1264</v>
      </c>
      <c r="F267" s="123" t="s">
        <v>1080</v>
      </c>
      <c r="G267" s="123" t="s">
        <v>545</v>
      </c>
      <c r="H267" s="132" t="s">
        <v>600</v>
      </c>
      <c r="I267" s="150" t="s">
        <v>113</v>
      </c>
      <c r="J267" s="150">
        <v>0.1</v>
      </c>
      <c r="K267" s="132" t="s">
        <v>474</v>
      </c>
      <c r="L267" s="151" t="s">
        <v>423</v>
      </c>
      <c r="M267" s="126"/>
      <c r="N267" s="126"/>
      <c r="O267" s="124"/>
      <c r="P267" s="124"/>
      <c r="Q267" s="124"/>
      <c r="R267" s="127"/>
    </row>
    <row r="268" spans="1:21" s="104" customFormat="1" ht="65.099999999999994" customHeight="1">
      <c r="A268" s="124">
        <f>COUNTIF(R$2:R268,'RW registers-Client'!K$1)+COUNTIF(R$2:R268,'RW registers-Client'!I$1)+COUNTIF(R$2:R268,'RW registers-Client'!J$1)</f>
        <v>87</v>
      </c>
      <c r="B268" s="152">
        <v>53839</v>
      </c>
      <c r="C268" s="123" t="s">
        <v>19</v>
      </c>
      <c r="D268" s="123" t="s">
        <v>482</v>
      </c>
      <c r="E268" s="123" t="s">
        <v>1265</v>
      </c>
      <c r="F268" s="123" t="s">
        <v>1081</v>
      </c>
      <c r="G268" s="123" t="s">
        <v>545</v>
      </c>
      <c r="H268" s="132" t="s">
        <v>600</v>
      </c>
      <c r="I268" s="150" t="s">
        <v>113</v>
      </c>
      <c r="J268" s="150">
        <v>0.1</v>
      </c>
      <c r="K268" s="132" t="s">
        <v>474</v>
      </c>
      <c r="L268" s="151" t="s">
        <v>602</v>
      </c>
      <c r="M268" s="126"/>
      <c r="N268" s="126"/>
      <c r="O268" s="124"/>
      <c r="P268" s="124"/>
      <c r="Q268" s="124"/>
      <c r="R268" s="127"/>
    </row>
    <row r="269" spans="1:21" s="104" customFormat="1" ht="65.099999999999994" customHeight="1">
      <c r="A269" s="124">
        <f>COUNTIF(R$2:R269,'RW registers-Client'!K$1)+COUNTIF(R$2:R269,'RW registers-Client'!I$1)+COUNTIF(R$2:R269,'RW registers-Client'!J$1)</f>
        <v>87</v>
      </c>
      <c r="B269" s="152">
        <v>53840</v>
      </c>
      <c r="C269" s="123" t="s">
        <v>19</v>
      </c>
      <c r="D269" s="123" t="s">
        <v>482</v>
      </c>
      <c r="E269" s="123" t="s">
        <v>1266</v>
      </c>
      <c r="F269" s="123" t="s">
        <v>1082</v>
      </c>
      <c r="G269" s="123" t="s">
        <v>545</v>
      </c>
      <c r="H269" s="132" t="s">
        <v>2453</v>
      </c>
      <c r="I269" s="150" t="s">
        <v>113</v>
      </c>
      <c r="J269" s="150">
        <v>0.1</v>
      </c>
      <c r="K269" s="132" t="s">
        <v>474</v>
      </c>
      <c r="L269" s="123"/>
      <c r="M269" s="128"/>
      <c r="N269" s="128"/>
      <c r="O269" s="128"/>
      <c r="P269" s="126" t="s">
        <v>459</v>
      </c>
      <c r="Q269" s="124"/>
      <c r="R269" s="127" t="str">
        <f t="shared" ref="R269" si="40">CONCATENATE(M269,N269,O269,P269,Q269)</f>
        <v>Multi-String</v>
      </c>
      <c r="S269" s="129"/>
      <c r="T269" s="129"/>
      <c r="U269" s="129"/>
    </row>
    <row r="270" spans="1:21" s="104" customFormat="1" ht="65.099999999999994" customHeight="1">
      <c r="A270" s="124">
        <f>COUNTIF(R$2:R270,'RW registers-Client'!K$1)+COUNTIF(R$2:R270,'RW registers-Client'!I$1)+COUNTIF(R$2:R270,'RW registers-Client'!J$1)</f>
        <v>87</v>
      </c>
      <c r="B270" s="152">
        <v>53840</v>
      </c>
      <c r="C270" s="123" t="s">
        <v>19</v>
      </c>
      <c r="D270" s="123" t="s">
        <v>482</v>
      </c>
      <c r="E270" s="123" t="s">
        <v>1267</v>
      </c>
      <c r="F270" s="123" t="s">
        <v>1083</v>
      </c>
      <c r="G270" s="123" t="s">
        <v>545</v>
      </c>
      <c r="H270" s="132" t="s">
        <v>600</v>
      </c>
      <c r="I270" s="150" t="s">
        <v>113</v>
      </c>
      <c r="J270" s="150">
        <v>0.1</v>
      </c>
      <c r="K270" s="132" t="s">
        <v>474</v>
      </c>
      <c r="L270" s="151" t="s">
        <v>423</v>
      </c>
      <c r="M270" s="126"/>
      <c r="N270" s="126"/>
      <c r="O270" s="124"/>
      <c r="P270" s="124"/>
      <c r="Q270" s="124"/>
      <c r="R270" s="127"/>
    </row>
    <row r="271" spans="1:21" s="104" customFormat="1" ht="65.099999999999994" customHeight="1">
      <c r="A271" s="124">
        <f>COUNTIF(R$2:R271,'RW registers-Client'!K$1)+COUNTIF(R$2:R271,'RW registers-Client'!I$1)+COUNTIF(R$2:R271,'RW registers-Client'!J$1)</f>
        <v>87</v>
      </c>
      <c r="B271" s="152">
        <v>53840</v>
      </c>
      <c r="C271" s="123" t="s">
        <v>19</v>
      </c>
      <c r="D271" s="123" t="s">
        <v>482</v>
      </c>
      <c r="E271" s="123" t="s">
        <v>1268</v>
      </c>
      <c r="F271" s="123" t="s">
        <v>1084</v>
      </c>
      <c r="G271" s="123" t="s">
        <v>545</v>
      </c>
      <c r="H271" s="132" t="s">
        <v>600</v>
      </c>
      <c r="I271" s="150" t="s">
        <v>113</v>
      </c>
      <c r="J271" s="150">
        <v>0.1</v>
      </c>
      <c r="K271" s="132" t="s">
        <v>474</v>
      </c>
      <c r="L271" s="151" t="s">
        <v>602</v>
      </c>
      <c r="M271" s="126"/>
      <c r="N271" s="126"/>
      <c r="O271" s="124"/>
      <c r="P271" s="124"/>
      <c r="Q271" s="124"/>
      <c r="R271" s="127"/>
    </row>
    <row r="272" spans="1:21" ht="65.099999999999994" customHeight="1">
      <c r="A272" s="124">
        <f>COUNTIF(R$2:R272,'RW registers-Client'!K$1)+COUNTIF(R$2:R272,'RW registers-Client'!I$1)+COUNTIF(R$2:R272,'RW registers-Client'!J$1)</f>
        <v>87</v>
      </c>
      <c r="B272" s="152">
        <v>53841</v>
      </c>
      <c r="C272" s="123" t="s">
        <v>19</v>
      </c>
      <c r="D272" s="123" t="s">
        <v>482</v>
      </c>
      <c r="E272" s="123" t="s">
        <v>1319</v>
      </c>
      <c r="F272" s="123" t="s">
        <v>1085</v>
      </c>
      <c r="G272" s="123" t="s">
        <v>545</v>
      </c>
      <c r="H272" s="132" t="s">
        <v>94</v>
      </c>
      <c r="I272" s="150" t="s">
        <v>113</v>
      </c>
      <c r="J272" s="150">
        <v>0.1</v>
      </c>
      <c r="K272" s="132" t="s">
        <v>506</v>
      </c>
      <c r="L272" s="123"/>
      <c r="M272" s="128"/>
      <c r="N272" s="128"/>
      <c r="O272" s="128"/>
      <c r="P272" s="126" t="s">
        <v>459</v>
      </c>
      <c r="Q272" s="124"/>
      <c r="R272" s="127" t="str">
        <f t="shared" ref="R272:R274" si="41">CONCATENATE(M272,N272,O272,P272,Q272)</f>
        <v>Multi-String</v>
      </c>
      <c r="S272" s="129"/>
      <c r="T272" s="129"/>
      <c r="U272" s="129"/>
    </row>
    <row r="273" spans="1:21" ht="65.099999999999994" customHeight="1">
      <c r="A273" s="124">
        <f>COUNTIF(R$2:R273,'RW registers-Client'!K$1)+COUNTIF(R$2:R273,'RW registers-Client'!I$1)+COUNTIF(R$2:R273,'RW registers-Client'!J$1)</f>
        <v>87</v>
      </c>
      <c r="B273" s="152">
        <v>53842</v>
      </c>
      <c r="C273" s="123" t="s">
        <v>19</v>
      </c>
      <c r="D273" s="123" t="s">
        <v>482</v>
      </c>
      <c r="E273" s="123" t="s">
        <v>1269</v>
      </c>
      <c r="F273" s="123" t="s">
        <v>1086</v>
      </c>
      <c r="G273" s="123" t="s">
        <v>545</v>
      </c>
      <c r="H273" s="132" t="s">
        <v>256</v>
      </c>
      <c r="I273" s="150" t="s">
        <v>113</v>
      </c>
      <c r="J273" s="150">
        <v>0.1</v>
      </c>
      <c r="K273" s="132" t="s">
        <v>506</v>
      </c>
      <c r="L273" s="123"/>
      <c r="M273" s="128"/>
      <c r="N273" s="128"/>
      <c r="O273" s="128"/>
      <c r="P273" s="126" t="s">
        <v>459</v>
      </c>
      <c r="Q273" s="124"/>
      <c r="R273" s="127" t="str">
        <f t="shared" si="41"/>
        <v>Multi-String</v>
      </c>
      <c r="S273" s="129"/>
      <c r="T273" s="129"/>
      <c r="U273" s="129"/>
    </row>
    <row r="274" spans="1:21" ht="65.099999999999994" customHeight="1">
      <c r="A274" s="124">
        <f>COUNTIF(R$2:R274,'RW registers-Client'!K$1)+COUNTIF(R$2:R274,'RW registers-Client'!I$1)+COUNTIF(R$2:R274,'RW registers-Client'!J$1)</f>
        <v>87</v>
      </c>
      <c r="B274" s="152">
        <v>53843</v>
      </c>
      <c r="C274" s="123" t="s">
        <v>19</v>
      </c>
      <c r="D274" s="123" t="s">
        <v>482</v>
      </c>
      <c r="E274" s="123" t="s">
        <v>1270</v>
      </c>
      <c r="F274" s="123" t="s">
        <v>1087</v>
      </c>
      <c r="G274" s="123" t="s">
        <v>545</v>
      </c>
      <c r="H274" s="132" t="s">
        <v>319</v>
      </c>
      <c r="I274" s="150" t="s">
        <v>113</v>
      </c>
      <c r="J274" s="150">
        <v>0.1</v>
      </c>
      <c r="K274" s="132" t="s">
        <v>506</v>
      </c>
      <c r="L274" s="123"/>
      <c r="M274" s="128"/>
      <c r="N274" s="128"/>
      <c r="O274" s="128"/>
      <c r="P274" s="126" t="s">
        <v>459</v>
      </c>
      <c r="Q274" s="124"/>
      <c r="R274" s="127" t="str">
        <f t="shared" si="41"/>
        <v>Multi-String</v>
      </c>
      <c r="S274" s="129"/>
      <c r="T274" s="129"/>
      <c r="U274" s="129"/>
    </row>
    <row r="275" spans="1:21" ht="65.099999999999994" customHeight="1">
      <c r="A275" s="124">
        <f>COUNTIF(R$2:R275,'RW registers-Client'!K$1)+COUNTIF(R$2:R275,'RW registers-Client'!I$1)+COUNTIF(R$2:R275,'RW registers-Client'!J$1)</f>
        <v>87</v>
      </c>
      <c r="B275" s="152">
        <v>53843</v>
      </c>
      <c r="C275" s="123" t="s">
        <v>19</v>
      </c>
      <c r="D275" s="123" t="s">
        <v>482</v>
      </c>
      <c r="E275" s="123" t="s">
        <v>1270</v>
      </c>
      <c r="F275" s="123" t="s">
        <v>1087</v>
      </c>
      <c r="G275" s="123" t="s">
        <v>545</v>
      </c>
      <c r="H275" s="132" t="s">
        <v>319</v>
      </c>
      <c r="I275" s="150" t="s">
        <v>113</v>
      </c>
      <c r="J275" s="150">
        <v>0.1</v>
      </c>
      <c r="K275" s="132" t="s">
        <v>506</v>
      </c>
      <c r="L275" s="151" t="s">
        <v>602</v>
      </c>
      <c r="M275" s="126"/>
      <c r="N275" s="126"/>
      <c r="O275" s="124"/>
      <c r="P275" s="124"/>
      <c r="Q275" s="124"/>
      <c r="R275" s="127"/>
    </row>
    <row r="276" spans="1:21" ht="65.099999999999994" customHeight="1">
      <c r="A276" s="124">
        <f>COUNTIF(R$2:R276,'RW registers-Client'!K$1)+COUNTIF(R$2:R276,'RW registers-Client'!I$1)+COUNTIF(R$2:R276,'RW registers-Client'!J$1)</f>
        <v>87</v>
      </c>
      <c r="B276" s="152">
        <v>53844</v>
      </c>
      <c r="C276" s="123" t="s">
        <v>19</v>
      </c>
      <c r="D276" s="123" t="s">
        <v>482</v>
      </c>
      <c r="E276" s="123" t="s">
        <v>1271</v>
      </c>
      <c r="F276" s="123" t="s">
        <v>1088</v>
      </c>
      <c r="G276" s="123" t="s">
        <v>545</v>
      </c>
      <c r="H276" s="132" t="s">
        <v>106</v>
      </c>
      <c r="I276" s="150" t="s">
        <v>113</v>
      </c>
      <c r="J276" s="150">
        <v>0.1</v>
      </c>
      <c r="K276" s="132" t="s">
        <v>506</v>
      </c>
      <c r="L276" s="123"/>
      <c r="M276" s="128"/>
      <c r="N276" s="128"/>
      <c r="O276" s="128"/>
      <c r="P276" s="126" t="s">
        <v>459</v>
      </c>
      <c r="Q276" s="124"/>
      <c r="R276" s="127" t="str">
        <f t="shared" ref="R276" si="42">CONCATENATE(M276,N276,O276,P276,Q276)</f>
        <v>Multi-String</v>
      </c>
      <c r="S276" s="129"/>
      <c r="T276" s="129"/>
      <c r="U276" s="129"/>
    </row>
    <row r="277" spans="1:21" ht="65.099999999999994" customHeight="1">
      <c r="A277" s="124">
        <f>COUNTIF(R$2:R277,'RW registers-Client'!K$1)+COUNTIF(R$2:R277,'RW registers-Client'!I$1)+COUNTIF(R$2:R277,'RW registers-Client'!J$1)</f>
        <v>87</v>
      </c>
      <c r="B277" s="152">
        <v>53844</v>
      </c>
      <c r="C277" s="123" t="s">
        <v>19</v>
      </c>
      <c r="D277" s="123" t="s">
        <v>482</v>
      </c>
      <c r="E277" s="123" t="s">
        <v>1272</v>
      </c>
      <c r="F277" s="123" t="s">
        <v>1089</v>
      </c>
      <c r="G277" s="123" t="s">
        <v>545</v>
      </c>
      <c r="H277" s="132" t="s">
        <v>106</v>
      </c>
      <c r="I277" s="150" t="s">
        <v>113</v>
      </c>
      <c r="J277" s="150">
        <v>0.1</v>
      </c>
      <c r="K277" s="132" t="s">
        <v>506</v>
      </c>
      <c r="L277" s="151" t="s">
        <v>423</v>
      </c>
      <c r="M277" s="126"/>
      <c r="N277" s="126"/>
      <c r="O277" s="124"/>
      <c r="P277" s="124"/>
      <c r="Q277" s="124"/>
      <c r="R277" s="127"/>
    </row>
    <row r="278" spans="1:21" ht="65.099999999999994" customHeight="1">
      <c r="A278" s="124">
        <f>COUNTIF(R$2:R278,'RW registers-Client'!K$1)+COUNTIF(R$2:R278,'RW registers-Client'!I$1)+COUNTIF(R$2:R278,'RW registers-Client'!J$1)</f>
        <v>87</v>
      </c>
      <c r="B278" s="152">
        <v>53844</v>
      </c>
      <c r="C278" s="123" t="s">
        <v>19</v>
      </c>
      <c r="D278" s="123" t="s">
        <v>482</v>
      </c>
      <c r="E278" s="123" t="s">
        <v>1271</v>
      </c>
      <c r="F278" s="123" t="s">
        <v>1088</v>
      </c>
      <c r="G278" s="123" t="s">
        <v>545</v>
      </c>
      <c r="H278" s="132" t="s">
        <v>106</v>
      </c>
      <c r="I278" s="150" t="s">
        <v>113</v>
      </c>
      <c r="J278" s="150">
        <v>0.1</v>
      </c>
      <c r="K278" s="132" t="s">
        <v>506</v>
      </c>
      <c r="L278" s="151" t="s">
        <v>602</v>
      </c>
      <c r="M278" s="126"/>
      <c r="N278" s="126"/>
      <c r="O278" s="124"/>
      <c r="P278" s="124"/>
      <c r="Q278" s="124"/>
      <c r="R278" s="127"/>
    </row>
    <row r="279" spans="1:21" ht="65.099999999999994" customHeight="1">
      <c r="A279" s="124">
        <f>COUNTIF(R$2:R279,'RW registers-Client'!K$1)+COUNTIF(R$2:R279,'RW registers-Client'!I$1)+COUNTIF(R$2:R279,'RW registers-Client'!J$1)</f>
        <v>87</v>
      </c>
      <c r="B279" s="152">
        <v>53845</v>
      </c>
      <c r="C279" s="123" t="s">
        <v>19</v>
      </c>
      <c r="D279" s="123" t="s">
        <v>482</v>
      </c>
      <c r="E279" s="123" t="s">
        <v>1273</v>
      </c>
      <c r="F279" s="123" t="s">
        <v>1090</v>
      </c>
      <c r="G279" s="123" t="s">
        <v>545</v>
      </c>
      <c r="H279" s="132" t="s">
        <v>106</v>
      </c>
      <c r="I279" s="150" t="s">
        <v>113</v>
      </c>
      <c r="J279" s="150">
        <v>0.1</v>
      </c>
      <c r="K279" s="132" t="s">
        <v>506</v>
      </c>
      <c r="L279" s="123"/>
      <c r="M279" s="128"/>
      <c r="N279" s="128"/>
      <c r="O279" s="128"/>
      <c r="P279" s="126" t="s">
        <v>459</v>
      </c>
      <c r="Q279" s="124"/>
      <c r="R279" s="127" t="str">
        <f t="shared" ref="R279" si="43">CONCATENATE(M279,N279,O279,P279,Q279)</f>
        <v>Multi-String</v>
      </c>
      <c r="S279" s="129"/>
      <c r="T279" s="129"/>
      <c r="U279" s="129"/>
    </row>
    <row r="280" spans="1:21" s="129" customFormat="1" ht="65.099999999999994" customHeight="1">
      <c r="A280" s="124">
        <f>COUNTIF(R$2:R280,'RW registers-Client'!K$1)+COUNTIF(R$2:R280,'RW registers-Client'!I$1)+COUNTIF(R$2:R280,'RW registers-Client'!J$1)</f>
        <v>87</v>
      </c>
      <c r="B280" s="152" t="s">
        <v>619</v>
      </c>
      <c r="C280" s="123" t="s">
        <v>113</v>
      </c>
      <c r="D280" s="123" t="s">
        <v>113</v>
      </c>
      <c r="E280" s="123" t="s">
        <v>113</v>
      </c>
      <c r="F280" s="123" t="s">
        <v>113</v>
      </c>
      <c r="G280" s="123" t="s">
        <v>113</v>
      </c>
      <c r="H280" s="123" t="s">
        <v>113</v>
      </c>
      <c r="I280" s="150" t="s">
        <v>113</v>
      </c>
      <c r="J280" s="150" t="s">
        <v>113</v>
      </c>
      <c r="K280" s="132" t="s">
        <v>113</v>
      </c>
      <c r="L280" s="123" t="s">
        <v>113</v>
      </c>
      <c r="M280" s="128"/>
      <c r="N280" s="128"/>
      <c r="O280" s="128"/>
      <c r="P280" s="124"/>
      <c r="Q280" s="124"/>
      <c r="R280" s="127" t="str">
        <f t="shared" si="31"/>
        <v/>
      </c>
    </row>
    <row r="281" spans="1:21" s="134" customFormat="1" ht="65.099999999999994" customHeight="1">
      <c r="A281" s="124">
        <f>COUNTIF(R$2:R281,'RW registers-Client'!K$1)+COUNTIF(R$2:R281,'RW registers-Client'!I$1)+COUNTIF(R$2:R281,'RW registers-Client'!J$1)</f>
        <v>88</v>
      </c>
      <c r="B281" s="130">
        <v>53850</v>
      </c>
      <c r="C281" s="131" t="s">
        <v>19</v>
      </c>
      <c r="D281" s="123" t="s">
        <v>482</v>
      </c>
      <c r="E281" s="131" t="s">
        <v>848</v>
      </c>
      <c r="F281" s="131" t="s">
        <v>847</v>
      </c>
      <c r="G281" s="131" t="s">
        <v>545</v>
      </c>
      <c r="H281" s="153" t="s">
        <v>710</v>
      </c>
      <c r="I281" s="150" t="s">
        <v>113</v>
      </c>
      <c r="J281" s="154">
        <v>0.01</v>
      </c>
      <c r="K281" s="132" t="s">
        <v>113</v>
      </c>
      <c r="L281" s="123" t="s">
        <v>618</v>
      </c>
      <c r="M281" s="126" t="s">
        <v>469</v>
      </c>
      <c r="N281" s="126" t="s">
        <v>454</v>
      </c>
      <c r="O281" s="124" t="s">
        <v>477</v>
      </c>
      <c r="P281" s="124"/>
      <c r="Q281" s="133"/>
      <c r="R281" s="127" t="str">
        <f t="shared" si="31"/>
        <v>PWS1PWS2PWG2</v>
      </c>
    </row>
    <row r="282" spans="1:21" s="134" customFormat="1" ht="65.099999999999994" customHeight="1">
      <c r="A282" s="124">
        <f>COUNTIF(R$2:R282,'RW registers-Client'!K$1)+COUNTIF(R$2:R282,'RW registers-Client'!I$1)+COUNTIF(R$2:R282,'RW registers-Client'!J$1)</f>
        <v>89</v>
      </c>
      <c r="B282" s="130">
        <v>53851</v>
      </c>
      <c r="C282" s="131" t="s">
        <v>19</v>
      </c>
      <c r="D282" s="123" t="s">
        <v>482</v>
      </c>
      <c r="E282" s="131" t="s">
        <v>851</v>
      </c>
      <c r="F282" s="131" t="s">
        <v>849</v>
      </c>
      <c r="G282" s="131" t="s">
        <v>545</v>
      </c>
      <c r="H282" s="153" t="s">
        <v>710</v>
      </c>
      <c r="I282" s="150" t="s">
        <v>113</v>
      </c>
      <c r="J282" s="154">
        <v>0.01</v>
      </c>
      <c r="K282" s="132" t="s">
        <v>113</v>
      </c>
      <c r="L282" s="123" t="s">
        <v>618</v>
      </c>
      <c r="M282" s="126" t="s">
        <v>469</v>
      </c>
      <c r="N282" s="126" t="s">
        <v>454</v>
      </c>
      <c r="O282" s="124" t="s">
        <v>477</v>
      </c>
      <c r="P282" s="124"/>
      <c r="Q282" s="133"/>
      <c r="R282" s="127" t="str">
        <f t="shared" si="31"/>
        <v>PWS1PWS2PWG2</v>
      </c>
    </row>
    <row r="283" spans="1:21" s="134" customFormat="1" ht="65.099999999999994" customHeight="1">
      <c r="A283" s="124">
        <f>COUNTIF(R$2:R283,'RW registers-Client'!K$1)+COUNTIF(R$2:R283,'RW registers-Client'!I$1)+COUNTIF(R$2:R283,'RW registers-Client'!J$1)</f>
        <v>90</v>
      </c>
      <c r="B283" s="130">
        <v>53852</v>
      </c>
      <c r="C283" s="131" t="s">
        <v>19</v>
      </c>
      <c r="D283" s="123" t="s">
        <v>482</v>
      </c>
      <c r="E283" s="131" t="s">
        <v>850</v>
      </c>
      <c r="F283" s="131" t="s">
        <v>624</v>
      </c>
      <c r="G283" s="131" t="s">
        <v>545</v>
      </c>
      <c r="H283" s="153" t="s">
        <v>711</v>
      </c>
      <c r="I283" s="150" t="s">
        <v>113</v>
      </c>
      <c r="J283" s="150" t="s">
        <v>113</v>
      </c>
      <c r="K283" s="132" t="s">
        <v>113</v>
      </c>
      <c r="L283" s="123" t="s">
        <v>625</v>
      </c>
      <c r="M283" s="126" t="s">
        <v>469</v>
      </c>
      <c r="N283" s="126" t="s">
        <v>454</v>
      </c>
      <c r="O283" s="124" t="s">
        <v>477</v>
      </c>
      <c r="P283" s="124"/>
      <c r="Q283" s="133"/>
      <c r="R283" s="127" t="str">
        <f t="shared" ref="R283:R284" si="44">CONCATENATE(M283,N283,O283,P283,Q283)</f>
        <v>PWS1PWS2PWG2</v>
      </c>
    </row>
    <row r="284" spans="1:21" s="134" customFormat="1" ht="65.099999999999994" customHeight="1">
      <c r="A284" s="124">
        <f>COUNTIF(R$2:R284,'RW registers-Client'!K$1)+COUNTIF(R$2:R284,'RW registers-Client'!I$1)+COUNTIF(R$2:R284,'RW registers-Client'!J$1)</f>
        <v>91</v>
      </c>
      <c r="B284" s="130">
        <v>53853</v>
      </c>
      <c r="C284" s="131" t="s">
        <v>19</v>
      </c>
      <c r="D284" s="123" t="s">
        <v>482</v>
      </c>
      <c r="E284" s="131" t="s">
        <v>865</v>
      </c>
      <c r="F284" s="131" t="s">
        <v>852</v>
      </c>
      <c r="G284" s="131" t="s">
        <v>545</v>
      </c>
      <c r="H284" s="153" t="s">
        <v>712</v>
      </c>
      <c r="I284" s="150" t="s">
        <v>113</v>
      </c>
      <c r="J284" s="154">
        <v>0.01</v>
      </c>
      <c r="K284" s="132" t="s">
        <v>113</v>
      </c>
      <c r="L284" s="123" t="s">
        <v>631</v>
      </c>
      <c r="M284" s="126" t="s">
        <v>469</v>
      </c>
      <c r="N284" s="126" t="s">
        <v>454</v>
      </c>
      <c r="O284" s="124" t="s">
        <v>477</v>
      </c>
      <c r="P284" s="124"/>
      <c r="Q284" s="133"/>
      <c r="R284" s="127" t="str">
        <f t="shared" si="44"/>
        <v>PWS1PWS2PWG2</v>
      </c>
    </row>
    <row r="285" spans="1:21" s="134" customFormat="1" ht="65.099999999999994" customHeight="1">
      <c r="A285" s="124">
        <f>COUNTIF(R$2:R285,'RW registers-Client'!K$1)+COUNTIF(R$2:R285,'RW registers-Client'!I$1)+COUNTIF(R$2:R285,'RW registers-Client'!J$1)</f>
        <v>91</v>
      </c>
      <c r="B285" s="130" t="s">
        <v>620</v>
      </c>
      <c r="C285" s="131" t="s">
        <v>113</v>
      </c>
      <c r="D285" s="123" t="s">
        <v>113</v>
      </c>
      <c r="E285" s="131" t="s">
        <v>113</v>
      </c>
      <c r="F285" s="131" t="s">
        <v>113</v>
      </c>
      <c r="G285" s="131" t="s">
        <v>113</v>
      </c>
      <c r="H285" s="153" t="s">
        <v>113</v>
      </c>
      <c r="I285" s="150" t="s">
        <v>113</v>
      </c>
      <c r="J285" s="154" t="s">
        <v>113</v>
      </c>
      <c r="K285" s="132" t="s">
        <v>113</v>
      </c>
      <c r="L285" s="131" t="s">
        <v>113</v>
      </c>
      <c r="M285" s="126"/>
      <c r="N285" s="126"/>
      <c r="O285" s="124"/>
      <c r="P285" s="124"/>
      <c r="Q285" s="133"/>
      <c r="R285" s="127"/>
    </row>
    <row r="286" spans="1:21" ht="65.099999999999994" customHeight="1">
      <c r="A286" s="124">
        <f>COUNTIF(R$2:R286,'RW registers-Client'!K$1)+COUNTIF(R$2:R286,'RW registers-Client'!I$1)+COUNTIF(R$2:R286,'RW registers-Client'!J$1)</f>
        <v>91</v>
      </c>
      <c r="B286" s="152">
        <v>53860</v>
      </c>
      <c r="C286" s="123" t="s">
        <v>19</v>
      </c>
      <c r="D286" s="123" t="s">
        <v>482</v>
      </c>
      <c r="E286" s="123" t="s">
        <v>1279</v>
      </c>
      <c r="F286" s="123" t="s">
        <v>1096</v>
      </c>
      <c r="G286" s="123" t="s">
        <v>545</v>
      </c>
      <c r="H286" s="132" t="s">
        <v>534</v>
      </c>
      <c r="I286" s="150" t="s">
        <v>113</v>
      </c>
      <c r="J286" s="150" t="s">
        <v>113</v>
      </c>
      <c r="K286" s="132" t="s">
        <v>113</v>
      </c>
      <c r="L286" s="123" t="s">
        <v>606</v>
      </c>
      <c r="M286" s="128"/>
      <c r="N286" s="128"/>
      <c r="O286" s="128"/>
      <c r="P286" s="126" t="s">
        <v>459</v>
      </c>
      <c r="Q286" s="124"/>
      <c r="R286" s="127" t="str">
        <f t="shared" ref="R286:R289" si="45">CONCATENATE(M286,N286,O286,P286,Q286)</f>
        <v>Multi-String</v>
      </c>
      <c r="S286" s="129"/>
      <c r="T286" s="129"/>
      <c r="U286" s="129"/>
    </row>
    <row r="287" spans="1:21" ht="65.099999999999994" customHeight="1">
      <c r="A287" s="124">
        <f>COUNTIF(R$2:R287,'RW registers-Client'!K$1)+COUNTIF(R$2:R287,'RW registers-Client'!I$1)+COUNTIF(R$2:R287,'RW registers-Client'!J$1)</f>
        <v>91</v>
      </c>
      <c r="B287" s="152">
        <v>53861</v>
      </c>
      <c r="C287" s="123" t="s">
        <v>19</v>
      </c>
      <c r="D287" s="123" t="s">
        <v>482</v>
      </c>
      <c r="E287" s="123" t="s">
        <v>1280</v>
      </c>
      <c r="F287" s="123" t="s">
        <v>1097</v>
      </c>
      <c r="G287" s="123" t="s">
        <v>545</v>
      </c>
      <c r="H287" s="132" t="s">
        <v>607</v>
      </c>
      <c r="I287" s="150" t="s">
        <v>113</v>
      </c>
      <c r="J287" s="150">
        <v>0.1</v>
      </c>
      <c r="K287" s="132" t="s">
        <v>506</v>
      </c>
      <c r="L287" s="123" t="s">
        <v>606</v>
      </c>
      <c r="M287" s="128"/>
      <c r="N287" s="128"/>
      <c r="O287" s="128"/>
      <c r="P287" s="126" t="s">
        <v>459</v>
      </c>
      <c r="Q287" s="124"/>
      <c r="R287" s="127" t="str">
        <f t="shared" si="45"/>
        <v>Multi-String</v>
      </c>
      <c r="S287" s="129"/>
      <c r="T287" s="129"/>
      <c r="U287" s="129"/>
    </row>
    <row r="288" spans="1:21" ht="65.099999999999994" customHeight="1">
      <c r="A288" s="124">
        <f>COUNTIF(R$2:R288,'RW registers-Client'!K$1)+COUNTIF(R$2:R288,'RW registers-Client'!I$1)+COUNTIF(R$2:R288,'RW registers-Client'!J$1)</f>
        <v>91</v>
      </c>
      <c r="B288" s="152">
        <v>53862</v>
      </c>
      <c r="C288" s="123" t="s">
        <v>19</v>
      </c>
      <c r="D288" s="123" t="s">
        <v>482</v>
      </c>
      <c r="E288" s="123" t="s">
        <v>1281</v>
      </c>
      <c r="F288" s="123" t="s">
        <v>1098</v>
      </c>
      <c r="G288" s="123" t="s">
        <v>545</v>
      </c>
      <c r="H288" s="132" t="s">
        <v>608</v>
      </c>
      <c r="I288" s="150" t="s">
        <v>113</v>
      </c>
      <c r="J288" s="150">
        <v>0.1</v>
      </c>
      <c r="K288" s="132" t="s">
        <v>573</v>
      </c>
      <c r="L288" s="123" t="s">
        <v>606</v>
      </c>
      <c r="M288" s="128"/>
      <c r="N288" s="128"/>
      <c r="O288" s="128"/>
      <c r="P288" s="126" t="s">
        <v>459</v>
      </c>
      <c r="Q288" s="124"/>
      <c r="R288" s="127" t="str">
        <f t="shared" si="45"/>
        <v>Multi-String</v>
      </c>
      <c r="S288" s="129"/>
      <c r="T288" s="129"/>
      <c r="U288" s="129"/>
    </row>
    <row r="289" spans="1:21" ht="65.099999999999994" customHeight="1">
      <c r="A289" s="124">
        <f>COUNTIF(R$2:R289,'RW registers-Client'!K$1)+COUNTIF(R$2:R289,'RW registers-Client'!I$1)+COUNTIF(R$2:R289,'RW registers-Client'!J$1)</f>
        <v>91</v>
      </c>
      <c r="B289" s="152">
        <v>53863</v>
      </c>
      <c r="C289" s="123" t="s">
        <v>19</v>
      </c>
      <c r="D289" s="123" t="s">
        <v>482</v>
      </c>
      <c r="E289" s="123" t="s">
        <v>1282</v>
      </c>
      <c r="F289" s="123" t="s">
        <v>1099</v>
      </c>
      <c r="G289" s="123" t="s">
        <v>545</v>
      </c>
      <c r="H289" s="132" t="s">
        <v>2453</v>
      </c>
      <c r="I289" s="150" t="s">
        <v>113</v>
      </c>
      <c r="J289" s="150">
        <v>0.1</v>
      </c>
      <c r="K289" s="132" t="s">
        <v>474</v>
      </c>
      <c r="L289" s="123"/>
      <c r="M289" s="128"/>
      <c r="N289" s="128"/>
      <c r="O289" s="128"/>
      <c r="P289" s="126" t="s">
        <v>459</v>
      </c>
      <c r="Q289" s="124"/>
      <c r="R289" s="127" t="str">
        <f t="shared" si="45"/>
        <v>Multi-String</v>
      </c>
      <c r="S289" s="129"/>
      <c r="T289" s="129"/>
      <c r="U289" s="129"/>
    </row>
    <row r="290" spans="1:21" ht="65.099999999999994" customHeight="1">
      <c r="A290" s="124">
        <f>COUNTIF(R$2:R290,'RW registers-Client'!K$1)+COUNTIF(R$2:R290,'RW registers-Client'!I$1)+COUNTIF(R$2:R290,'RW registers-Client'!J$1)</f>
        <v>91</v>
      </c>
      <c r="B290" s="152">
        <v>53863</v>
      </c>
      <c r="C290" s="123" t="s">
        <v>19</v>
      </c>
      <c r="D290" s="123" t="s">
        <v>482</v>
      </c>
      <c r="E290" s="123" t="s">
        <v>1283</v>
      </c>
      <c r="F290" s="123" t="s">
        <v>1100</v>
      </c>
      <c r="G290" s="123" t="s">
        <v>545</v>
      </c>
      <c r="H290" s="132" t="s">
        <v>600</v>
      </c>
      <c r="I290" s="150" t="s">
        <v>113</v>
      </c>
      <c r="J290" s="150">
        <v>0.1</v>
      </c>
      <c r="K290" s="132" t="s">
        <v>474</v>
      </c>
      <c r="L290" s="151" t="s">
        <v>601</v>
      </c>
      <c r="M290" s="126"/>
      <c r="N290" s="126"/>
      <c r="O290" s="124"/>
      <c r="P290" s="124"/>
      <c r="Q290" s="124"/>
      <c r="R290" s="127"/>
    </row>
    <row r="291" spans="1:21" s="104" customFormat="1" ht="65.099999999999994" customHeight="1">
      <c r="A291" s="124">
        <f>COUNTIF(R$2:R291,'RW registers-Client'!K$1)+COUNTIF(R$2:R291,'RW registers-Client'!I$1)+COUNTIF(R$2:R291,'RW registers-Client'!J$1)</f>
        <v>91</v>
      </c>
      <c r="B291" s="152">
        <v>53864</v>
      </c>
      <c r="C291" s="123" t="s">
        <v>19</v>
      </c>
      <c r="D291" s="123" t="s">
        <v>482</v>
      </c>
      <c r="E291" s="123" t="s">
        <v>1284</v>
      </c>
      <c r="F291" s="123" t="s">
        <v>1101</v>
      </c>
      <c r="G291" s="123" t="s">
        <v>545</v>
      </c>
      <c r="H291" s="132" t="s">
        <v>255</v>
      </c>
      <c r="I291" s="150" t="s">
        <v>113</v>
      </c>
      <c r="J291" s="150">
        <v>0.1</v>
      </c>
      <c r="K291" s="132" t="s">
        <v>474</v>
      </c>
      <c r="L291" s="151" t="s">
        <v>423</v>
      </c>
      <c r="M291" s="126"/>
      <c r="N291" s="126"/>
      <c r="O291" s="124"/>
      <c r="P291" s="124"/>
      <c r="Q291" s="124"/>
      <c r="R291" s="127"/>
    </row>
    <row r="292" spans="1:21" s="104" customFormat="1" ht="65.099999999999994" customHeight="1">
      <c r="A292" s="124">
        <f>COUNTIF(R$2:R292,'RW registers-Client'!K$1)+COUNTIF(R$2:R292,'RW registers-Client'!I$1)+COUNTIF(R$2:R292,'RW registers-Client'!J$1)</f>
        <v>91</v>
      </c>
      <c r="B292" s="152">
        <v>53865</v>
      </c>
      <c r="C292" s="123" t="s">
        <v>19</v>
      </c>
      <c r="D292" s="123" t="s">
        <v>482</v>
      </c>
      <c r="E292" s="123" t="s">
        <v>1285</v>
      </c>
      <c r="F292" s="123" t="s">
        <v>1102</v>
      </c>
      <c r="G292" s="123" t="s">
        <v>545</v>
      </c>
      <c r="H292" s="132" t="s">
        <v>105</v>
      </c>
      <c r="I292" s="150" t="s">
        <v>113</v>
      </c>
      <c r="J292" s="150">
        <v>0.1</v>
      </c>
      <c r="K292" s="132" t="s">
        <v>474</v>
      </c>
      <c r="L292" s="123"/>
      <c r="M292" s="128"/>
      <c r="N292" s="128"/>
      <c r="O292" s="128"/>
      <c r="P292" s="126" t="s">
        <v>459</v>
      </c>
      <c r="Q292" s="124"/>
      <c r="R292" s="127" t="str">
        <f t="shared" ref="R292" si="46">CONCATENATE(M292,N292,O292,P292,Q292)</f>
        <v>Multi-String</v>
      </c>
      <c r="S292" s="129"/>
      <c r="T292" s="129"/>
      <c r="U292" s="129"/>
    </row>
    <row r="293" spans="1:21" s="104" customFormat="1" ht="65.099999999999994" customHeight="1">
      <c r="A293" s="124">
        <f>COUNTIF(R$2:R293,'RW registers-Client'!K$1)+COUNTIF(R$2:R293,'RW registers-Client'!I$1)+COUNTIF(R$2:R293,'RW registers-Client'!J$1)</f>
        <v>91</v>
      </c>
      <c r="B293" s="152">
        <v>53865</v>
      </c>
      <c r="C293" s="123" t="s">
        <v>19</v>
      </c>
      <c r="D293" s="123" t="s">
        <v>482</v>
      </c>
      <c r="E293" s="123" t="s">
        <v>1286</v>
      </c>
      <c r="F293" s="123" t="s">
        <v>1103</v>
      </c>
      <c r="G293" s="123" t="s">
        <v>545</v>
      </c>
      <c r="H293" s="132" t="s">
        <v>105</v>
      </c>
      <c r="I293" s="150" t="s">
        <v>113</v>
      </c>
      <c r="J293" s="150">
        <v>0.1</v>
      </c>
      <c r="K293" s="132" t="s">
        <v>474</v>
      </c>
      <c r="L293" s="151" t="s">
        <v>423</v>
      </c>
      <c r="M293" s="126"/>
      <c r="N293" s="126"/>
      <c r="O293" s="124"/>
      <c r="P293" s="124"/>
      <c r="Q293" s="124"/>
      <c r="R293" s="127"/>
    </row>
    <row r="294" spans="1:21" s="104" customFormat="1" ht="65.099999999999994" customHeight="1">
      <c r="A294" s="124">
        <f>COUNTIF(R$2:R294,'RW registers-Client'!K$1)+COUNTIF(R$2:R294,'RW registers-Client'!I$1)+COUNTIF(R$2:R294,'RW registers-Client'!J$1)</f>
        <v>91</v>
      </c>
      <c r="B294" s="152">
        <v>53866</v>
      </c>
      <c r="C294" s="123" t="s">
        <v>19</v>
      </c>
      <c r="D294" s="123" t="s">
        <v>482</v>
      </c>
      <c r="E294" s="123" t="s">
        <v>1287</v>
      </c>
      <c r="F294" s="123" t="s">
        <v>1104</v>
      </c>
      <c r="G294" s="123" t="s">
        <v>545</v>
      </c>
      <c r="H294" s="132" t="s">
        <v>105</v>
      </c>
      <c r="I294" s="150" t="s">
        <v>113</v>
      </c>
      <c r="J294" s="150">
        <v>0.1</v>
      </c>
      <c r="K294" s="132" t="s">
        <v>474</v>
      </c>
      <c r="L294" s="123"/>
      <c r="M294" s="128"/>
      <c r="N294" s="128"/>
      <c r="O294" s="128"/>
      <c r="P294" s="126" t="s">
        <v>459</v>
      </c>
      <c r="Q294" s="124"/>
      <c r="R294" s="127" t="str">
        <f t="shared" ref="R294:R297" si="47">CONCATENATE(M294,N294,O294,P294,Q294)</f>
        <v>Multi-String</v>
      </c>
      <c r="S294" s="129"/>
      <c r="T294" s="129"/>
      <c r="U294" s="129"/>
    </row>
    <row r="295" spans="1:21" s="104" customFormat="1" ht="65.099999999999994" customHeight="1">
      <c r="A295" s="124">
        <f>COUNTIF(R$2:R295,'RW registers-Client'!K$1)+COUNTIF(R$2:R295,'RW registers-Client'!I$1)+COUNTIF(R$2:R295,'RW registers-Client'!J$1)</f>
        <v>91</v>
      </c>
      <c r="B295" s="152">
        <v>53867</v>
      </c>
      <c r="C295" s="123" t="s">
        <v>19</v>
      </c>
      <c r="D295" s="123" t="s">
        <v>482</v>
      </c>
      <c r="E295" s="123" t="s">
        <v>1312</v>
      </c>
      <c r="F295" s="123" t="s">
        <v>1105</v>
      </c>
      <c r="G295" s="123" t="s">
        <v>545</v>
      </c>
      <c r="H295" s="132" t="s">
        <v>105</v>
      </c>
      <c r="I295" s="150" t="s">
        <v>113</v>
      </c>
      <c r="J295" s="150">
        <v>0.1</v>
      </c>
      <c r="K295" s="132" t="s">
        <v>474</v>
      </c>
      <c r="L295" s="123"/>
      <c r="M295" s="128"/>
      <c r="N295" s="128"/>
      <c r="O295" s="128"/>
      <c r="P295" s="126" t="s">
        <v>459</v>
      </c>
      <c r="Q295" s="124"/>
      <c r="R295" s="127" t="str">
        <f t="shared" si="47"/>
        <v>Multi-String</v>
      </c>
      <c r="S295" s="129"/>
      <c r="T295" s="129"/>
      <c r="U295" s="129"/>
    </row>
    <row r="296" spans="1:21" s="104" customFormat="1" ht="65.099999999999994" customHeight="1">
      <c r="A296" s="124">
        <f>COUNTIF(R$2:R296,'RW registers-Client'!K$1)+COUNTIF(R$2:R296,'RW registers-Client'!I$1)+COUNTIF(R$2:R296,'RW registers-Client'!J$1)</f>
        <v>91</v>
      </c>
      <c r="B296" s="152">
        <v>53868</v>
      </c>
      <c r="C296" s="123" t="s">
        <v>19</v>
      </c>
      <c r="D296" s="123" t="s">
        <v>482</v>
      </c>
      <c r="E296" s="123" t="s">
        <v>1288</v>
      </c>
      <c r="F296" s="123" t="s">
        <v>1106</v>
      </c>
      <c r="G296" s="123" t="s">
        <v>545</v>
      </c>
      <c r="H296" s="132" t="s">
        <v>93</v>
      </c>
      <c r="I296" s="150" t="s">
        <v>113</v>
      </c>
      <c r="J296" s="150">
        <v>1</v>
      </c>
      <c r="K296" s="132" t="s">
        <v>507</v>
      </c>
      <c r="L296" s="123"/>
      <c r="M296" s="128"/>
      <c r="N296" s="128"/>
      <c r="O296" s="128"/>
      <c r="P296" s="126" t="s">
        <v>459</v>
      </c>
      <c r="Q296" s="124"/>
      <c r="R296" s="127" t="str">
        <f t="shared" si="47"/>
        <v>Multi-String</v>
      </c>
      <c r="S296" s="129"/>
      <c r="T296" s="129"/>
      <c r="U296" s="129"/>
    </row>
    <row r="297" spans="1:21" s="104" customFormat="1" ht="65.099999999999994" customHeight="1">
      <c r="A297" s="124">
        <f>COUNTIF(R$2:R297,'RW registers-Client'!K$1)+COUNTIF(R$2:R297,'RW registers-Client'!I$1)+COUNTIF(R$2:R297,'RW registers-Client'!J$1)</f>
        <v>91</v>
      </c>
      <c r="B297" s="152">
        <v>53869</v>
      </c>
      <c r="C297" s="123" t="s">
        <v>19</v>
      </c>
      <c r="D297" s="123" t="s">
        <v>482</v>
      </c>
      <c r="E297" s="123" t="s">
        <v>1289</v>
      </c>
      <c r="F297" s="123" t="s">
        <v>1107</v>
      </c>
      <c r="G297" s="123" t="s">
        <v>545</v>
      </c>
      <c r="H297" s="132" t="s">
        <v>2453</v>
      </c>
      <c r="I297" s="150" t="s">
        <v>113</v>
      </c>
      <c r="J297" s="150">
        <v>0.1</v>
      </c>
      <c r="K297" s="132" t="s">
        <v>474</v>
      </c>
      <c r="L297" s="123"/>
      <c r="M297" s="128"/>
      <c r="N297" s="128"/>
      <c r="O297" s="128"/>
      <c r="P297" s="126" t="s">
        <v>459</v>
      </c>
      <c r="Q297" s="124"/>
      <c r="R297" s="127" t="str">
        <f t="shared" si="47"/>
        <v>Multi-String</v>
      </c>
      <c r="S297" s="129"/>
      <c r="T297" s="129"/>
      <c r="U297" s="129"/>
    </row>
    <row r="298" spans="1:21" s="104" customFormat="1" ht="65.099999999999994" customHeight="1">
      <c r="A298" s="124">
        <f>COUNTIF(R$2:R298,'RW registers-Client'!K$1)+COUNTIF(R$2:R298,'RW registers-Client'!I$1)+COUNTIF(R$2:R298,'RW registers-Client'!J$1)</f>
        <v>91</v>
      </c>
      <c r="B298" s="152">
        <v>53869</v>
      </c>
      <c r="C298" s="123" t="s">
        <v>19</v>
      </c>
      <c r="D298" s="123" t="s">
        <v>482</v>
      </c>
      <c r="E298" s="123" t="s">
        <v>1290</v>
      </c>
      <c r="F298" s="123" t="s">
        <v>1108</v>
      </c>
      <c r="G298" s="123" t="s">
        <v>545</v>
      </c>
      <c r="H298" s="132" t="s">
        <v>600</v>
      </c>
      <c r="I298" s="150" t="s">
        <v>113</v>
      </c>
      <c r="J298" s="150">
        <v>0.1</v>
      </c>
      <c r="K298" s="132" t="s">
        <v>474</v>
      </c>
      <c r="L298" s="151" t="s">
        <v>423</v>
      </c>
      <c r="M298" s="126"/>
      <c r="N298" s="126"/>
      <c r="O298" s="124"/>
      <c r="P298" s="124"/>
      <c r="Q298" s="124"/>
      <c r="R298" s="127"/>
    </row>
    <row r="299" spans="1:21" s="104" customFormat="1" ht="65.099999999999994" customHeight="1">
      <c r="A299" s="124">
        <f>COUNTIF(R$2:R299,'RW registers-Client'!K$1)+COUNTIF(R$2:R299,'RW registers-Client'!I$1)+COUNTIF(R$2:R299,'RW registers-Client'!J$1)</f>
        <v>91</v>
      </c>
      <c r="B299" s="152">
        <v>53869</v>
      </c>
      <c r="C299" s="123" t="s">
        <v>19</v>
      </c>
      <c r="D299" s="123" t="s">
        <v>482</v>
      </c>
      <c r="E299" s="123" t="s">
        <v>1291</v>
      </c>
      <c r="F299" s="123" t="s">
        <v>1109</v>
      </c>
      <c r="G299" s="123" t="s">
        <v>545</v>
      </c>
      <c r="H299" s="132" t="s">
        <v>600</v>
      </c>
      <c r="I299" s="150" t="s">
        <v>113</v>
      </c>
      <c r="J299" s="150">
        <v>0.1</v>
      </c>
      <c r="K299" s="132" t="s">
        <v>474</v>
      </c>
      <c r="L299" s="151" t="s">
        <v>602</v>
      </c>
      <c r="M299" s="126"/>
      <c r="N299" s="126"/>
      <c r="O299" s="124"/>
      <c r="P299" s="124"/>
      <c r="Q299" s="124"/>
      <c r="R299" s="127"/>
    </row>
    <row r="300" spans="1:21" s="104" customFormat="1" ht="65.099999999999994" customHeight="1">
      <c r="A300" s="124">
        <f>COUNTIF(R$2:R300,'RW registers-Client'!K$1)+COUNTIF(R$2:R300,'RW registers-Client'!I$1)+COUNTIF(R$2:R300,'RW registers-Client'!J$1)</f>
        <v>91</v>
      </c>
      <c r="B300" s="152">
        <v>53870</v>
      </c>
      <c r="C300" s="123" t="s">
        <v>19</v>
      </c>
      <c r="D300" s="123" t="s">
        <v>482</v>
      </c>
      <c r="E300" s="123" t="s">
        <v>1292</v>
      </c>
      <c r="F300" s="123" t="s">
        <v>1110</v>
      </c>
      <c r="G300" s="123" t="s">
        <v>545</v>
      </c>
      <c r="H300" s="132" t="s">
        <v>2453</v>
      </c>
      <c r="I300" s="150" t="s">
        <v>113</v>
      </c>
      <c r="J300" s="150">
        <v>0.1</v>
      </c>
      <c r="K300" s="132" t="s">
        <v>474</v>
      </c>
      <c r="L300" s="123"/>
      <c r="M300" s="128"/>
      <c r="N300" s="128"/>
      <c r="O300" s="128"/>
      <c r="P300" s="126" t="s">
        <v>459</v>
      </c>
      <c r="Q300" s="124"/>
      <c r="R300" s="127" t="str">
        <f t="shared" ref="R300" si="48">CONCATENATE(M300,N300,O300,P300,Q300)</f>
        <v>Multi-String</v>
      </c>
      <c r="S300" s="129"/>
      <c r="T300" s="129"/>
      <c r="U300" s="129"/>
    </row>
    <row r="301" spans="1:21" s="104" customFormat="1" ht="65.099999999999994" customHeight="1">
      <c r="A301" s="124">
        <f>COUNTIF(R$2:R301,'RW registers-Client'!K$1)+COUNTIF(R$2:R301,'RW registers-Client'!I$1)+COUNTIF(R$2:R301,'RW registers-Client'!J$1)</f>
        <v>91</v>
      </c>
      <c r="B301" s="152">
        <v>53870</v>
      </c>
      <c r="C301" s="123" t="s">
        <v>19</v>
      </c>
      <c r="D301" s="123" t="s">
        <v>482</v>
      </c>
      <c r="E301" s="123" t="s">
        <v>1293</v>
      </c>
      <c r="F301" s="123" t="s">
        <v>1111</v>
      </c>
      <c r="G301" s="123" t="s">
        <v>545</v>
      </c>
      <c r="H301" s="132" t="s">
        <v>600</v>
      </c>
      <c r="I301" s="150" t="s">
        <v>113</v>
      </c>
      <c r="J301" s="150">
        <v>0.1</v>
      </c>
      <c r="K301" s="132" t="s">
        <v>474</v>
      </c>
      <c r="L301" s="151" t="s">
        <v>423</v>
      </c>
      <c r="M301" s="126"/>
      <c r="N301" s="126"/>
      <c r="O301" s="124"/>
      <c r="P301" s="124"/>
      <c r="Q301" s="124"/>
      <c r="R301" s="127"/>
    </row>
    <row r="302" spans="1:21" s="104" customFormat="1" ht="65.099999999999994" customHeight="1">
      <c r="A302" s="124">
        <f>COUNTIF(R$2:R302,'RW registers-Client'!K$1)+COUNTIF(R$2:R302,'RW registers-Client'!I$1)+COUNTIF(R$2:R302,'RW registers-Client'!J$1)</f>
        <v>91</v>
      </c>
      <c r="B302" s="152">
        <v>53870</v>
      </c>
      <c r="C302" s="123" t="s">
        <v>19</v>
      </c>
      <c r="D302" s="123" t="s">
        <v>482</v>
      </c>
      <c r="E302" s="123" t="s">
        <v>1294</v>
      </c>
      <c r="F302" s="123" t="s">
        <v>1112</v>
      </c>
      <c r="G302" s="123" t="s">
        <v>545</v>
      </c>
      <c r="H302" s="132" t="s">
        <v>600</v>
      </c>
      <c r="I302" s="150" t="s">
        <v>113</v>
      </c>
      <c r="J302" s="150">
        <v>0.1</v>
      </c>
      <c r="K302" s="132" t="s">
        <v>474</v>
      </c>
      <c r="L302" s="151" t="s">
        <v>602</v>
      </c>
      <c r="M302" s="126"/>
      <c r="N302" s="126"/>
      <c r="O302" s="124"/>
      <c r="P302" s="124"/>
      <c r="Q302" s="124"/>
      <c r="R302" s="127"/>
    </row>
    <row r="303" spans="1:21" ht="65.099999999999994" customHeight="1">
      <c r="A303" s="124">
        <f>COUNTIF(R$2:R303,'RW registers-Client'!K$1)+COUNTIF(R$2:R303,'RW registers-Client'!I$1)+COUNTIF(R$2:R303,'RW registers-Client'!J$1)</f>
        <v>91</v>
      </c>
      <c r="B303" s="152">
        <v>53871</v>
      </c>
      <c r="C303" s="123" t="s">
        <v>19</v>
      </c>
      <c r="D303" s="123" t="s">
        <v>482</v>
      </c>
      <c r="E303" s="123" t="s">
        <v>1320</v>
      </c>
      <c r="F303" s="123" t="s">
        <v>1113</v>
      </c>
      <c r="G303" s="123" t="s">
        <v>545</v>
      </c>
      <c r="H303" s="132" t="s">
        <v>94</v>
      </c>
      <c r="I303" s="150" t="s">
        <v>113</v>
      </c>
      <c r="J303" s="150">
        <v>0.1</v>
      </c>
      <c r="K303" s="132" t="s">
        <v>506</v>
      </c>
      <c r="L303" s="123"/>
      <c r="M303" s="128"/>
      <c r="N303" s="128"/>
      <c r="O303" s="128"/>
      <c r="P303" s="126" t="s">
        <v>459</v>
      </c>
      <c r="Q303" s="124"/>
      <c r="R303" s="127" t="str">
        <f t="shared" ref="R303:R305" si="49">CONCATENATE(M303,N303,O303,P303,Q303)</f>
        <v>Multi-String</v>
      </c>
      <c r="S303" s="129"/>
      <c r="T303" s="129"/>
      <c r="U303" s="129"/>
    </row>
    <row r="304" spans="1:21" ht="65.099999999999994" customHeight="1">
      <c r="A304" s="124">
        <f>COUNTIF(R$2:R304,'RW registers-Client'!K$1)+COUNTIF(R$2:R304,'RW registers-Client'!I$1)+COUNTIF(R$2:R304,'RW registers-Client'!J$1)</f>
        <v>91</v>
      </c>
      <c r="B304" s="152">
        <v>53872</v>
      </c>
      <c r="C304" s="123" t="s">
        <v>19</v>
      </c>
      <c r="D304" s="123" t="s">
        <v>482</v>
      </c>
      <c r="E304" s="123" t="s">
        <v>1295</v>
      </c>
      <c r="F304" s="123" t="s">
        <v>1114</v>
      </c>
      <c r="G304" s="123" t="s">
        <v>545</v>
      </c>
      <c r="H304" s="132" t="s">
        <v>256</v>
      </c>
      <c r="I304" s="150" t="s">
        <v>113</v>
      </c>
      <c r="J304" s="150">
        <v>0.1</v>
      </c>
      <c r="K304" s="132" t="s">
        <v>506</v>
      </c>
      <c r="L304" s="123"/>
      <c r="M304" s="128"/>
      <c r="N304" s="128"/>
      <c r="O304" s="128"/>
      <c r="P304" s="126" t="s">
        <v>459</v>
      </c>
      <c r="Q304" s="124"/>
      <c r="R304" s="127" t="str">
        <f t="shared" si="49"/>
        <v>Multi-String</v>
      </c>
      <c r="S304" s="129"/>
      <c r="T304" s="129"/>
      <c r="U304" s="129"/>
    </row>
    <row r="305" spans="1:21" ht="65.099999999999994" customHeight="1">
      <c r="A305" s="124">
        <f>COUNTIF(R$2:R305,'RW registers-Client'!K$1)+COUNTIF(R$2:R305,'RW registers-Client'!I$1)+COUNTIF(R$2:R305,'RW registers-Client'!J$1)</f>
        <v>91</v>
      </c>
      <c r="B305" s="152">
        <v>53873</v>
      </c>
      <c r="C305" s="123" t="s">
        <v>19</v>
      </c>
      <c r="D305" s="123" t="s">
        <v>482</v>
      </c>
      <c r="E305" s="123" t="s">
        <v>1296</v>
      </c>
      <c r="F305" s="123" t="s">
        <v>1115</v>
      </c>
      <c r="G305" s="123" t="s">
        <v>545</v>
      </c>
      <c r="H305" s="132" t="s">
        <v>319</v>
      </c>
      <c r="I305" s="150" t="s">
        <v>113</v>
      </c>
      <c r="J305" s="150">
        <v>0.1</v>
      </c>
      <c r="K305" s="132" t="s">
        <v>506</v>
      </c>
      <c r="L305" s="123"/>
      <c r="M305" s="128"/>
      <c r="N305" s="128"/>
      <c r="O305" s="128"/>
      <c r="P305" s="126" t="s">
        <v>459</v>
      </c>
      <c r="Q305" s="124"/>
      <c r="R305" s="127" t="str">
        <f t="shared" si="49"/>
        <v>Multi-String</v>
      </c>
      <c r="S305" s="129"/>
      <c r="T305" s="129"/>
      <c r="U305" s="129"/>
    </row>
    <row r="306" spans="1:21" ht="65.099999999999994" customHeight="1">
      <c r="A306" s="124">
        <f>COUNTIF(R$2:R306,'RW registers-Client'!K$1)+COUNTIF(R$2:R306,'RW registers-Client'!I$1)+COUNTIF(R$2:R306,'RW registers-Client'!J$1)</f>
        <v>91</v>
      </c>
      <c r="B306" s="152">
        <v>53873</v>
      </c>
      <c r="C306" s="123" t="s">
        <v>19</v>
      </c>
      <c r="D306" s="123" t="s">
        <v>482</v>
      </c>
      <c r="E306" s="123" t="s">
        <v>1296</v>
      </c>
      <c r="F306" s="123" t="s">
        <v>1115</v>
      </c>
      <c r="G306" s="123" t="s">
        <v>545</v>
      </c>
      <c r="H306" s="132" t="s">
        <v>319</v>
      </c>
      <c r="I306" s="150" t="s">
        <v>113</v>
      </c>
      <c r="J306" s="150">
        <v>0.1</v>
      </c>
      <c r="K306" s="132" t="s">
        <v>506</v>
      </c>
      <c r="L306" s="151" t="s">
        <v>602</v>
      </c>
      <c r="M306" s="126"/>
      <c r="N306" s="126"/>
      <c r="O306" s="124"/>
      <c r="P306" s="124"/>
      <c r="Q306" s="124"/>
      <c r="R306" s="127"/>
    </row>
    <row r="307" spans="1:21" ht="65.099999999999994" customHeight="1">
      <c r="A307" s="124">
        <f>COUNTIF(R$2:R307,'RW registers-Client'!K$1)+COUNTIF(R$2:R307,'RW registers-Client'!I$1)+COUNTIF(R$2:R307,'RW registers-Client'!J$1)</f>
        <v>91</v>
      </c>
      <c r="B307" s="152">
        <v>53874</v>
      </c>
      <c r="C307" s="123" t="s">
        <v>19</v>
      </c>
      <c r="D307" s="123" t="s">
        <v>482</v>
      </c>
      <c r="E307" s="123" t="s">
        <v>1297</v>
      </c>
      <c r="F307" s="123" t="s">
        <v>1116</v>
      </c>
      <c r="G307" s="123" t="s">
        <v>545</v>
      </c>
      <c r="H307" s="132" t="s">
        <v>106</v>
      </c>
      <c r="I307" s="150" t="s">
        <v>113</v>
      </c>
      <c r="J307" s="150">
        <v>0.1</v>
      </c>
      <c r="K307" s="132" t="s">
        <v>506</v>
      </c>
      <c r="L307" s="123"/>
      <c r="M307" s="128"/>
      <c r="N307" s="128"/>
      <c r="O307" s="128"/>
      <c r="P307" s="126" t="s">
        <v>459</v>
      </c>
      <c r="Q307" s="124"/>
      <c r="R307" s="127" t="str">
        <f t="shared" ref="R307" si="50">CONCATENATE(M307,N307,O307,P307,Q307)</f>
        <v>Multi-String</v>
      </c>
      <c r="S307" s="129"/>
      <c r="T307" s="129"/>
      <c r="U307" s="129"/>
    </row>
    <row r="308" spans="1:21" ht="65.099999999999994" customHeight="1">
      <c r="A308" s="124">
        <f>COUNTIF(R$2:R308,'RW registers-Client'!K$1)+COUNTIF(R$2:R308,'RW registers-Client'!I$1)+COUNTIF(R$2:R308,'RW registers-Client'!J$1)</f>
        <v>91</v>
      </c>
      <c r="B308" s="152">
        <v>53874</v>
      </c>
      <c r="C308" s="123" t="s">
        <v>19</v>
      </c>
      <c r="D308" s="123" t="s">
        <v>482</v>
      </c>
      <c r="E308" s="123" t="s">
        <v>1298</v>
      </c>
      <c r="F308" s="123" t="s">
        <v>1117</v>
      </c>
      <c r="G308" s="123" t="s">
        <v>545</v>
      </c>
      <c r="H308" s="132" t="s">
        <v>106</v>
      </c>
      <c r="I308" s="150" t="s">
        <v>113</v>
      </c>
      <c r="J308" s="150">
        <v>0.1</v>
      </c>
      <c r="K308" s="132" t="s">
        <v>506</v>
      </c>
      <c r="L308" s="151" t="s">
        <v>423</v>
      </c>
      <c r="M308" s="126"/>
      <c r="N308" s="126"/>
      <c r="O308" s="124"/>
      <c r="P308" s="124"/>
      <c r="Q308" s="124"/>
      <c r="R308" s="127"/>
    </row>
    <row r="309" spans="1:21" ht="65.099999999999994" customHeight="1">
      <c r="A309" s="124">
        <f>COUNTIF(R$2:R309,'RW registers-Client'!K$1)+COUNTIF(R$2:R309,'RW registers-Client'!I$1)+COUNTIF(R$2:R309,'RW registers-Client'!J$1)</f>
        <v>91</v>
      </c>
      <c r="B309" s="152">
        <v>53874</v>
      </c>
      <c r="C309" s="123" t="s">
        <v>19</v>
      </c>
      <c r="D309" s="123" t="s">
        <v>482</v>
      </c>
      <c r="E309" s="123" t="s">
        <v>1297</v>
      </c>
      <c r="F309" s="123" t="s">
        <v>1116</v>
      </c>
      <c r="G309" s="123" t="s">
        <v>545</v>
      </c>
      <c r="H309" s="132" t="s">
        <v>106</v>
      </c>
      <c r="I309" s="150" t="s">
        <v>113</v>
      </c>
      <c r="J309" s="150">
        <v>0.1</v>
      </c>
      <c r="K309" s="132" t="s">
        <v>506</v>
      </c>
      <c r="L309" s="151" t="s">
        <v>602</v>
      </c>
      <c r="M309" s="126"/>
      <c r="N309" s="126"/>
      <c r="O309" s="124"/>
      <c r="P309" s="124"/>
      <c r="Q309" s="124"/>
      <c r="R309" s="127"/>
    </row>
    <row r="310" spans="1:21" ht="65.099999999999994" customHeight="1">
      <c r="A310" s="124">
        <f>COUNTIF(R$2:R310,'RW registers-Client'!K$1)+COUNTIF(R$2:R310,'RW registers-Client'!I$1)+COUNTIF(R$2:R310,'RW registers-Client'!J$1)</f>
        <v>91</v>
      </c>
      <c r="B310" s="152">
        <v>53875</v>
      </c>
      <c r="C310" s="123" t="s">
        <v>19</v>
      </c>
      <c r="D310" s="123" t="s">
        <v>482</v>
      </c>
      <c r="E310" s="123" t="s">
        <v>1299</v>
      </c>
      <c r="F310" s="123" t="s">
        <v>1118</v>
      </c>
      <c r="G310" s="123" t="s">
        <v>545</v>
      </c>
      <c r="H310" s="132" t="s">
        <v>106</v>
      </c>
      <c r="I310" s="150" t="s">
        <v>113</v>
      </c>
      <c r="J310" s="150">
        <v>0.1</v>
      </c>
      <c r="K310" s="132" t="s">
        <v>506</v>
      </c>
      <c r="L310" s="123"/>
      <c r="M310" s="128"/>
      <c r="N310" s="128"/>
      <c r="O310" s="128"/>
      <c r="P310" s="126" t="s">
        <v>459</v>
      </c>
      <c r="Q310" s="124"/>
      <c r="R310" s="127" t="str">
        <f t="shared" ref="R310" si="51">CONCATENATE(M310,N310,O310,P310,Q310)</f>
        <v>Multi-String</v>
      </c>
      <c r="S310" s="129"/>
      <c r="T310" s="129"/>
      <c r="U310" s="129"/>
    </row>
    <row r="311" spans="1:21" s="133" customFormat="1" ht="65.099999999999994" customHeight="1">
      <c r="A311" s="124">
        <f>COUNTIF(R$2:R311,'RW registers-Client'!K$1)+COUNTIF(R$2:R311,'RW registers-Client'!I$1)+COUNTIF(R$2:R311,'RW registers-Client'!J$1)</f>
        <v>92</v>
      </c>
      <c r="B311" s="130">
        <v>53876</v>
      </c>
      <c r="C311" s="131" t="s">
        <v>19</v>
      </c>
      <c r="D311" s="123" t="s">
        <v>482</v>
      </c>
      <c r="E311" s="131" t="s">
        <v>866</v>
      </c>
      <c r="F311" s="131" t="s">
        <v>640</v>
      </c>
      <c r="G311" s="131" t="s">
        <v>101</v>
      </c>
      <c r="H311" s="153" t="s">
        <v>713</v>
      </c>
      <c r="I311" s="150" t="s">
        <v>113</v>
      </c>
      <c r="J311" s="154">
        <v>0.01</v>
      </c>
      <c r="K311" s="132" t="s">
        <v>113</v>
      </c>
      <c r="L311" s="131" t="s">
        <v>820</v>
      </c>
      <c r="M311" s="126" t="s">
        <v>453</v>
      </c>
      <c r="N311" s="126" t="s">
        <v>455</v>
      </c>
      <c r="O311" s="124" t="s">
        <v>456</v>
      </c>
      <c r="P311" s="124"/>
      <c r="R311" s="127" t="str">
        <f t="shared" ref="R311:R318" si="52">CONCATENATE(M311,N311,O311,P311,Q311)</f>
        <v>PWS1PWS2PWG2</v>
      </c>
    </row>
    <row r="312" spans="1:21" s="134" customFormat="1" ht="65.099999999999994" customHeight="1">
      <c r="A312" s="124">
        <f>COUNTIF(R$2:R312,'RW registers-Client'!K$1)+COUNTIF(R$2:R312,'RW registers-Client'!I$1)+COUNTIF(R$2:R312,'RW registers-Client'!J$1)</f>
        <v>93</v>
      </c>
      <c r="B312" s="130">
        <v>53877</v>
      </c>
      <c r="C312" s="131" t="s">
        <v>19</v>
      </c>
      <c r="D312" s="123" t="s">
        <v>482</v>
      </c>
      <c r="E312" s="131" t="s">
        <v>867</v>
      </c>
      <c r="F312" s="131" t="s">
        <v>641</v>
      </c>
      <c r="G312" s="131" t="s">
        <v>101</v>
      </c>
      <c r="H312" s="153" t="s">
        <v>713</v>
      </c>
      <c r="I312" s="150" t="s">
        <v>113</v>
      </c>
      <c r="J312" s="154">
        <v>0.01</v>
      </c>
      <c r="K312" s="132" t="s">
        <v>113</v>
      </c>
      <c r="L312" s="131" t="s">
        <v>820</v>
      </c>
      <c r="M312" s="126" t="s">
        <v>453</v>
      </c>
      <c r="N312" s="126" t="s">
        <v>455</v>
      </c>
      <c r="O312" s="124" t="s">
        <v>456</v>
      </c>
      <c r="P312" s="124"/>
      <c r="Q312" s="133"/>
      <c r="R312" s="127" t="str">
        <f t="shared" si="52"/>
        <v>PWS1PWS2PWG2</v>
      </c>
    </row>
    <row r="313" spans="1:21" s="134" customFormat="1" ht="65.099999999999994" customHeight="1">
      <c r="A313" s="124">
        <f>COUNTIF(R$2:R313,'RW registers-Client'!K$1)+COUNTIF(R$2:R313,'RW registers-Client'!I$1)+COUNTIF(R$2:R313,'RW registers-Client'!J$1)</f>
        <v>94</v>
      </c>
      <c r="B313" s="130">
        <v>53878</v>
      </c>
      <c r="C313" s="131" t="s">
        <v>19</v>
      </c>
      <c r="D313" s="123" t="s">
        <v>482</v>
      </c>
      <c r="E313" s="131" t="s">
        <v>1321</v>
      </c>
      <c r="F313" s="131" t="s">
        <v>472</v>
      </c>
      <c r="G313" s="131" t="s">
        <v>101</v>
      </c>
      <c r="H313" s="153" t="s">
        <v>714</v>
      </c>
      <c r="I313" s="150" t="s">
        <v>113</v>
      </c>
      <c r="J313" s="154">
        <v>0.01</v>
      </c>
      <c r="K313" s="153" t="s">
        <v>102</v>
      </c>
      <c r="L313" s="131" t="s">
        <v>821</v>
      </c>
      <c r="M313" s="126" t="s">
        <v>453</v>
      </c>
      <c r="N313" s="126" t="s">
        <v>455</v>
      </c>
      <c r="O313" s="124" t="s">
        <v>456</v>
      </c>
      <c r="P313" s="124"/>
      <c r="Q313" s="133"/>
      <c r="R313" s="127" t="str">
        <f t="shared" si="52"/>
        <v>PWS1PWS2PWG2</v>
      </c>
    </row>
    <row r="314" spans="1:21" s="134" customFormat="1" ht="65.099999999999994" customHeight="1">
      <c r="A314" s="124">
        <f>COUNTIF(R$2:R314,'RW registers-Client'!K$1)+COUNTIF(R$2:R314,'RW registers-Client'!I$1)+COUNTIF(R$2:R314,'RW registers-Client'!J$1)</f>
        <v>95</v>
      </c>
      <c r="B314" s="130">
        <v>53879</v>
      </c>
      <c r="C314" s="131" t="s">
        <v>19</v>
      </c>
      <c r="D314" s="123" t="s">
        <v>482</v>
      </c>
      <c r="E314" s="131" t="s">
        <v>489</v>
      </c>
      <c r="F314" s="131" t="s">
        <v>473</v>
      </c>
      <c r="G314" s="131" t="s">
        <v>101</v>
      </c>
      <c r="H314" s="153" t="s">
        <v>715</v>
      </c>
      <c r="I314" s="150" t="s">
        <v>113</v>
      </c>
      <c r="J314" s="154">
        <v>0.01</v>
      </c>
      <c r="K314" s="153" t="s">
        <v>474</v>
      </c>
      <c r="L314" s="131" t="s">
        <v>821</v>
      </c>
      <c r="M314" s="126" t="s">
        <v>469</v>
      </c>
      <c r="N314" s="126" t="s">
        <v>454</v>
      </c>
      <c r="O314" s="124" t="s">
        <v>477</v>
      </c>
      <c r="P314" s="124"/>
      <c r="Q314" s="133"/>
      <c r="R314" s="127" t="str">
        <f t="shared" si="52"/>
        <v>PWS1PWS2PWG2</v>
      </c>
    </row>
    <row r="315" spans="1:21" s="134" customFormat="1" ht="65.099999999999994" customHeight="1">
      <c r="A315" s="124">
        <f>COUNTIF(R$2:R315,'RW registers-Client'!K$1)+COUNTIF(R$2:R315,'RW registers-Client'!I$1)+COUNTIF(R$2:R315,'RW registers-Client'!J$1)</f>
        <v>96</v>
      </c>
      <c r="B315" s="130">
        <v>53880</v>
      </c>
      <c r="C315" s="131" t="s">
        <v>19</v>
      </c>
      <c r="D315" s="123" t="s">
        <v>482</v>
      </c>
      <c r="E315" s="131" t="s">
        <v>1322</v>
      </c>
      <c r="F315" s="131" t="s">
        <v>857</v>
      </c>
      <c r="G315" s="131" t="s">
        <v>545</v>
      </c>
      <c r="H315" s="153" t="s">
        <v>716</v>
      </c>
      <c r="I315" s="150" t="s">
        <v>113</v>
      </c>
      <c r="J315" s="154">
        <v>0.01</v>
      </c>
      <c r="K315" s="132" t="s">
        <v>113</v>
      </c>
      <c r="L315" s="131" t="s">
        <v>633</v>
      </c>
      <c r="M315" s="126" t="s">
        <v>469</v>
      </c>
      <c r="N315" s="126" t="s">
        <v>454</v>
      </c>
      <c r="O315" s="124" t="s">
        <v>477</v>
      </c>
      <c r="P315" s="124"/>
      <c r="Q315" s="133"/>
      <c r="R315" s="127" t="str">
        <f t="shared" si="52"/>
        <v>PWS1PWS2PWG2</v>
      </c>
    </row>
    <row r="316" spans="1:21" s="134" customFormat="1" ht="65.099999999999994" customHeight="1">
      <c r="A316" s="124">
        <f>COUNTIF(R$2:R316,'RW registers-Client'!K$1)+COUNTIF(R$2:R316,'RW registers-Client'!I$1)+COUNTIF(R$2:R316,'RW registers-Client'!J$1)</f>
        <v>97</v>
      </c>
      <c r="B316" s="130">
        <v>53881</v>
      </c>
      <c r="C316" s="131" t="s">
        <v>19</v>
      </c>
      <c r="D316" s="123" t="s">
        <v>482</v>
      </c>
      <c r="E316" s="131" t="s">
        <v>853</v>
      </c>
      <c r="F316" s="131" t="s">
        <v>854</v>
      </c>
      <c r="G316" s="131" t="s">
        <v>101</v>
      </c>
      <c r="H316" s="153" t="s">
        <v>717</v>
      </c>
      <c r="I316" s="150" t="s">
        <v>113</v>
      </c>
      <c r="J316" s="154">
        <v>0.01</v>
      </c>
      <c r="K316" s="132" t="s">
        <v>113</v>
      </c>
      <c r="L316" s="131" t="s">
        <v>634</v>
      </c>
      <c r="M316" s="126" t="s">
        <v>469</v>
      </c>
      <c r="N316" s="126" t="s">
        <v>454</v>
      </c>
      <c r="O316" s="124" t="s">
        <v>477</v>
      </c>
      <c r="P316" s="124"/>
      <c r="Q316" s="133"/>
      <c r="R316" s="127" t="str">
        <f t="shared" si="52"/>
        <v>PWS1PWS2PWG2</v>
      </c>
    </row>
    <row r="317" spans="1:21" s="134" customFormat="1" ht="65.099999999999994" customHeight="1">
      <c r="A317" s="124">
        <f>COUNTIF(R$2:R317,'RW registers-Client'!K$1)+COUNTIF(R$2:R317,'RW registers-Client'!I$1)+COUNTIF(R$2:R317,'RW registers-Client'!J$1)</f>
        <v>98</v>
      </c>
      <c r="B317" s="130">
        <v>53882</v>
      </c>
      <c r="C317" s="131" t="s">
        <v>19</v>
      </c>
      <c r="D317" s="123" t="s">
        <v>482</v>
      </c>
      <c r="E317" s="131" t="s">
        <v>856</v>
      </c>
      <c r="F317" s="131" t="s">
        <v>855</v>
      </c>
      <c r="G317" s="175" t="s">
        <v>545</v>
      </c>
      <c r="H317" s="153" t="s">
        <v>717</v>
      </c>
      <c r="I317" s="150" t="s">
        <v>113</v>
      </c>
      <c r="J317" s="154">
        <v>0.01</v>
      </c>
      <c r="K317" s="132" t="s">
        <v>113</v>
      </c>
      <c r="L317" s="131" t="s">
        <v>634</v>
      </c>
      <c r="M317" s="126" t="s">
        <v>469</v>
      </c>
      <c r="N317" s="126" t="s">
        <v>454</v>
      </c>
      <c r="O317" s="124" t="s">
        <v>477</v>
      </c>
      <c r="P317" s="124"/>
      <c r="Q317" s="133"/>
      <c r="R317" s="127" t="str">
        <f t="shared" si="52"/>
        <v>PWS1PWS2PWG2</v>
      </c>
    </row>
    <row r="318" spans="1:21" s="134" customFormat="1" ht="65.099999999999994" customHeight="1">
      <c r="A318" s="124">
        <f>COUNTIF(R$2:R318,'RW registers-Client'!K$1)+COUNTIF(R$2:R318,'RW registers-Client'!I$1)+COUNTIF(R$2:R318,'RW registers-Client'!J$1)</f>
        <v>99</v>
      </c>
      <c r="B318" s="130">
        <v>53883</v>
      </c>
      <c r="C318" s="131" t="s">
        <v>19</v>
      </c>
      <c r="D318" s="123" t="s">
        <v>482</v>
      </c>
      <c r="E318" s="131" t="s">
        <v>627</v>
      </c>
      <c r="F318" s="131" t="s">
        <v>475</v>
      </c>
      <c r="G318" s="131" t="s">
        <v>101</v>
      </c>
      <c r="H318" s="153" t="s">
        <v>718</v>
      </c>
      <c r="I318" s="150" t="s">
        <v>113</v>
      </c>
      <c r="J318" s="154">
        <v>0.01</v>
      </c>
      <c r="K318" s="153" t="s">
        <v>102</v>
      </c>
      <c r="L318" s="131" t="s">
        <v>622</v>
      </c>
      <c r="M318" s="126" t="s">
        <v>469</v>
      </c>
      <c r="N318" s="126" t="s">
        <v>454</v>
      </c>
      <c r="O318" s="124" t="s">
        <v>477</v>
      </c>
      <c r="P318" s="124"/>
      <c r="Q318" s="133"/>
      <c r="R318" s="127" t="str">
        <f t="shared" si="52"/>
        <v>PWS1PWS2PWG2</v>
      </c>
    </row>
    <row r="319" spans="1:21" s="134" customFormat="1" ht="65.099999999999994" customHeight="1">
      <c r="A319" s="124">
        <f>COUNTIF(R$2:R319,'RW registers-Client'!K$1)+COUNTIF(R$2:R319,'RW registers-Client'!I$1)+COUNTIF(R$2:R319,'RW registers-Client'!J$1)</f>
        <v>100</v>
      </c>
      <c r="B319" s="130">
        <v>53884</v>
      </c>
      <c r="C319" s="131" t="s">
        <v>19</v>
      </c>
      <c r="D319" s="123" t="s">
        <v>482</v>
      </c>
      <c r="E319" s="131" t="s">
        <v>626</v>
      </c>
      <c r="F319" s="131" t="s">
        <v>476</v>
      </c>
      <c r="G319" s="131" t="s">
        <v>101</v>
      </c>
      <c r="H319" s="153" t="s">
        <v>719</v>
      </c>
      <c r="I319" s="150" t="s">
        <v>113</v>
      </c>
      <c r="J319" s="154">
        <v>0.01</v>
      </c>
      <c r="K319" s="153" t="s">
        <v>102</v>
      </c>
      <c r="L319" s="131" t="s">
        <v>623</v>
      </c>
      <c r="M319" s="126" t="s">
        <v>469</v>
      </c>
      <c r="N319" s="126" t="s">
        <v>454</v>
      </c>
      <c r="O319" s="124" t="s">
        <v>477</v>
      </c>
      <c r="P319" s="124"/>
      <c r="Q319" s="133"/>
      <c r="R319" s="127" t="str">
        <f t="shared" ref="R319" si="53">CONCATENATE(M319,N319,O319,P319,Q319)</f>
        <v>PWS1PWS2PWG2</v>
      </c>
    </row>
    <row r="320" spans="1:21" s="134" customFormat="1" ht="65.099999999999994" customHeight="1">
      <c r="A320" s="124">
        <f>COUNTIF(R$2:R320,'RW registers-Client'!K$1)+COUNTIF(R$2:R320,'RW registers-Client'!I$1)+COUNTIF(R$2:R320,'RW registers-Client'!J$1)</f>
        <v>100</v>
      </c>
      <c r="B320" s="130">
        <v>53885</v>
      </c>
      <c r="C320" s="131" t="s">
        <v>546</v>
      </c>
      <c r="D320" s="123" t="s">
        <v>482</v>
      </c>
      <c r="E320" s="131" t="s">
        <v>824</v>
      </c>
      <c r="F320" s="131" t="s">
        <v>823</v>
      </c>
      <c r="G320" s="123" t="s">
        <v>586</v>
      </c>
      <c r="H320" s="153" t="s">
        <v>635</v>
      </c>
      <c r="I320" s="150" t="s">
        <v>113</v>
      </c>
      <c r="J320" s="154">
        <v>1</v>
      </c>
      <c r="K320" s="132" t="s">
        <v>113</v>
      </c>
      <c r="L320" s="151" t="s">
        <v>636</v>
      </c>
      <c r="M320" s="126"/>
      <c r="N320" s="126"/>
      <c r="O320" s="124"/>
      <c r="P320" s="124"/>
      <c r="Q320" s="133"/>
      <c r="R320" s="127" t="str">
        <f t="shared" ref="R320:R324" si="54">CONCATENATE(M320,N320,O320,P320,Q320)</f>
        <v/>
      </c>
    </row>
    <row r="321" spans="1:18" s="134" customFormat="1" ht="65.099999999999994" customHeight="1">
      <c r="A321" s="124">
        <f>COUNTIF(R$2:R321,'RW registers-Client'!K$1)+COUNTIF(R$2:R321,'RW registers-Client'!I$1)+COUNTIF(R$2:R321,'RW registers-Client'!J$1)</f>
        <v>100</v>
      </c>
      <c r="B321" s="130">
        <v>53886</v>
      </c>
      <c r="C321" s="131" t="s">
        <v>19</v>
      </c>
      <c r="D321" s="123" t="s">
        <v>482</v>
      </c>
      <c r="E321" s="131" t="s">
        <v>789</v>
      </c>
      <c r="F321" s="131" t="s">
        <v>565</v>
      </c>
      <c r="G321" s="131" t="s">
        <v>101</v>
      </c>
      <c r="H321" s="153" t="s">
        <v>566</v>
      </c>
      <c r="I321" s="150" t="s">
        <v>113</v>
      </c>
      <c r="J321" s="154">
        <v>1</v>
      </c>
      <c r="K321" s="153" t="s">
        <v>567</v>
      </c>
      <c r="L321" s="151" t="s">
        <v>636</v>
      </c>
      <c r="M321" s="126"/>
      <c r="N321" s="126"/>
      <c r="O321" s="124"/>
      <c r="P321" s="124"/>
      <c r="Q321" s="133"/>
      <c r="R321" s="127" t="str">
        <f t="shared" si="54"/>
        <v/>
      </c>
    </row>
    <row r="322" spans="1:18" s="134" customFormat="1" ht="65.099999999999994" customHeight="1">
      <c r="A322" s="124">
        <f>COUNTIF(R$2:R322,'RW registers-Client'!K$1)+COUNTIF(R$2:R322,'RW registers-Client'!I$1)+COUNTIF(R$2:R322,'RW registers-Client'!J$1)</f>
        <v>100</v>
      </c>
      <c r="B322" s="130">
        <v>53887</v>
      </c>
      <c r="C322" s="131" t="s">
        <v>19</v>
      </c>
      <c r="D322" s="123" t="s">
        <v>482</v>
      </c>
      <c r="E322" s="131" t="s">
        <v>797</v>
      </c>
      <c r="F322" s="131" t="s">
        <v>572</v>
      </c>
      <c r="G322" s="131" t="s">
        <v>545</v>
      </c>
      <c r="H322" s="153" t="s">
        <v>568</v>
      </c>
      <c r="I322" s="150" t="s">
        <v>113</v>
      </c>
      <c r="J322" s="154">
        <v>1</v>
      </c>
      <c r="K322" s="153" t="s">
        <v>113</v>
      </c>
      <c r="L322" s="151" t="s">
        <v>636</v>
      </c>
      <c r="M322" s="126"/>
      <c r="N322" s="126"/>
      <c r="O322" s="124"/>
      <c r="P322" s="124"/>
      <c r="Q322" s="133"/>
      <c r="R322" s="127" t="str">
        <f t="shared" si="54"/>
        <v/>
      </c>
    </row>
    <row r="323" spans="1:18" s="134" customFormat="1" ht="65.099999999999994" customHeight="1">
      <c r="A323" s="124">
        <f>COUNTIF(R$2:R323,'RW registers-Client'!K$1)+COUNTIF(R$2:R323,'RW registers-Client'!I$1)+COUNTIF(R$2:R323,'RW registers-Client'!J$1)</f>
        <v>100</v>
      </c>
      <c r="B323" s="130">
        <v>53888</v>
      </c>
      <c r="C323" s="131" t="s">
        <v>19</v>
      </c>
      <c r="D323" s="123" t="s">
        <v>482</v>
      </c>
      <c r="E323" s="131" t="s">
        <v>822</v>
      </c>
      <c r="F323" s="131" t="s">
        <v>569</v>
      </c>
      <c r="G323" s="131" t="s">
        <v>545</v>
      </c>
      <c r="H323" s="153" t="s">
        <v>570</v>
      </c>
      <c r="I323" s="150" t="s">
        <v>113</v>
      </c>
      <c r="J323" s="154">
        <v>0.1</v>
      </c>
      <c r="K323" s="153" t="s">
        <v>573</v>
      </c>
      <c r="L323" s="151" t="s">
        <v>636</v>
      </c>
      <c r="M323" s="126"/>
      <c r="N323" s="126"/>
      <c r="O323" s="124"/>
      <c r="P323" s="124"/>
      <c r="Q323" s="133"/>
      <c r="R323" s="127" t="str">
        <f t="shared" si="54"/>
        <v/>
      </c>
    </row>
    <row r="324" spans="1:18" s="134" customFormat="1" ht="65.099999999999994" customHeight="1">
      <c r="A324" s="124">
        <f>COUNTIF(R$2:R324,'RW registers-Client'!K$1)+COUNTIF(R$2:R324,'RW registers-Client'!I$1)+COUNTIF(R$2:R324,'RW registers-Client'!J$1)</f>
        <v>100</v>
      </c>
      <c r="B324" s="130">
        <v>53889</v>
      </c>
      <c r="C324" s="131" t="s">
        <v>19</v>
      </c>
      <c r="D324" s="123" t="s">
        <v>482</v>
      </c>
      <c r="E324" s="131" t="s">
        <v>785</v>
      </c>
      <c r="F324" s="131" t="s">
        <v>786</v>
      </c>
      <c r="G324" s="131" t="s">
        <v>545</v>
      </c>
      <c r="H324" s="153" t="s">
        <v>571</v>
      </c>
      <c r="I324" s="150" t="s">
        <v>113</v>
      </c>
      <c r="J324" s="154">
        <v>0.01</v>
      </c>
      <c r="K324" s="153" t="s">
        <v>113</v>
      </c>
      <c r="L324" s="151" t="s">
        <v>636</v>
      </c>
      <c r="M324" s="126"/>
      <c r="N324" s="126"/>
      <c r="O324" s="124"/>
      <c r="P324" s="124"/>
      <c r="Q324" s="133"/>
      <c r="R324" s="127" t="str">
        <f t="shared" si="54"/>
        <v/>
      </c>
    </row>
    <row r="325" spans="1:18" ht="65.099999999999994" customHeight="1">
      <c r="A325" s="124">
        <f>COUNTIF(R$2:R325,'RW registers-Client'!K$1)+COUNTIF(R$2:R325,'RW registers-Client'!I$1)+COUNTIF(R$2:R325,'RW registers-Client'!J$1)</f>
        <v>101</v>
      </c>
      <c r="B325" s="152">
        <v>53900</v>
      </c>
      <c r="C325" s="123" t="s">
        <v>19</v>
      </c>
      <c r="D325" s="123" t="s">
        <v>520</v>
      </c>
      <c r="E325" s="123" t="s">
        <v>2834</v>
      </c>
      <c r="F325" s="123" t="s">
        <v>2156</v>
      </c>
      <c r="G325" s="123" t="s">
        <v>101</v>
      </c>
      <c r="H325" s="132" t="s">
        <v>488</v>
      </c>
      <c r="I325" s="150" t="s">
        <v>113</v>
      </c>
      <c r="J325" s="150" t="s">
        <v>113</v>
      </c>
      <c r="K325" s="132" t="s">
        <v>113</v>
      </c>
      <c r="L325" s="176"/>
      <c r="M325" s="126" t="s">
        <v>453</v>
      </c>
      <c r="N325" s="126" t="s">
        <v>455</v>
      </c>
      <c r="O325" s="124" t="s">
        <v>456</v>
      </c>
      <c r="P325" s="126"/>
      <c r="Q325" s="124"/>
      <c r="R325" s="127" t="str">
        <f>CONCATENATE(M325,N325,O325,P325,Q325)</f>
        <v>PWS1PWS2PWG2</v>
      </c>
    </row>
    <row r="326" spans="1:18" ht="65.099999999999994" customHeight="1">
      <c r="A326" s="124">
        <f>COUNTIF(R$2:R326,'RW registers-Client'!K$1)+COUNTIF(R$2:R326,'RW registers-Client'!I$1)+COUNTIF(R$2:R326,'RW registers-Client'!J$1)</f>
        <v>102</v>
      </c>
      <c r="B326" s="152">
        <v>53901</v>
      </c>
      <c r="C326" s="123" t="s">
        <v>19</v>
      </c>
      <c r="D326" s="123" t="s">
        <v>520</v>
      </c>
      <c r="E326" s="123" t="s">
        <v>444</v>
      </c>
      <c r="F326" s="123" t="s">
        <v>2157</v>
      </c>
      <c r="G326" s="123" t="s">
        <v>101</v>
      </c>
      <c r="H326" s="132" t="s">
        <v>488</v>
      </c>
      <c r="I326" s="150" t="s">
        <v>113</v>
      </c>
      <c r="J326" s="150" t="s">
        <v>113</v>
      </c>
      <c r="K326" s="132" t="s">
        <v>113</v>
      </c>
      <c r="L326" s="176"/>
      <c r="M326" s="126" t="s">
        <v>453</v>
      </c>
      <c r="N326" s="126" t="s">
        <v>455</v>
      </c>
      <c r="O326" s="124" t="s">
        <v>456</v>
      </c>
      <c r="P326" s="126"/>
      <c r="Q326" s="124"/>
      <c r="R326" s="127" t="str">
        <f t="shared" ref="R326:R389" si="55">CONCATENATE(M326,N326,O326,P326,Q326)</f>
        <v>PWS1PWS2PWG2</v>
      </c>
    </row>
    <row r="327" spans="1:18" ht="65.099999999999994" customHeight="1">
      <c r="A327" s="124">
        <f>COUNTIF(R$2:R327,'RW registers-Client'!K$1)+COUNTIF(R$2:R327,'RW registers-Client'!I$1)+COUNTIF(R$2:R327,'RW registers-Client'!J$1)</f>
        <v>102</v>
      </c>
      <c r="B327" s="152">
        <v>53902</v>
      </c>
      <c r="C327" s="123" t="s">
        <v>113</v>
      </c>
      <c r="D327" s="177"/>
      <c r="E327" s="123" t="s">
        <v>113</v>
      </c>
      <c r="F327" s="165"/>
      <c r="G327" s="123" t="s">
        <v>113</v>
      </c>
      <c r="H327" s="123" t="s">
        <v>113</v>
      </c>
      <c r="I327" s="150" t="s">
        <v>113</v>
      </c>
      <c r="J327" s="150" t="s">
        <v>113</v>
      </c>
      <c r="K327" s="132" t="s">
        <v>113</v>
      </c>
      <c r="L327" s="123"/>
      <c r="M327" s="126"/>
      <c r="N327" s="126"/>
      <c r="O327" s="124"/>
      <c r="P327" s="126"/>
      <c r="Q327" s="124"/>
      <c r="R327" s="127" t="str">
        <f t="shared" si="55"/>
        <v/>
      </c>
    </row>
    <row r="328" spans="1:18" ht="65.099999999999994" customHeight="1">
      <c r="A328" s="124">
        <f>COUNTIF(R$2:R328,'RW registers-Client'!K$1)+COUNTIF(R$2:R328,'RW registers-Client'!I$1)+COUNTIF(R$2:R328,'RW registers-Client'!J$1)</f>
        <v>103</v>
      </c>
      <c r="B328" s="152">
        <v>53903</v>
      </c>
      <c r="C328" s="123" t="s">
        <v>19</v>
      </c>
      <c r="D328" s="123" t="s">
        <v>520</v>
      </c>
      <c r="E328" s="123" t="s">
        <v>445</v>
      </c>
      <c r="F328" s="123" t="s">
        <v>446</v>
      </c>
      <c r="G328" s="123" t="s">
        <v>101</v>
      </c>
      <c r="H328" s="132" t="s">
        <v>638</v>
      </c>
      <c r="I328" s="150" t="s">
        <v>113</v>
      </c>
      <c r="J328" s="150" t="s">
        <v>113</v>
      </c>
      <c r="K328" s="132" t="s">
        <v>113</v>
      </c>
      <c r="L328" s="176"/>
      <c r="M328" s="126" t="s">
        <v>453</v>
      </c>
      <c r="N328" s="126" t="s">
        <v>455</v>
      </c>
      <c r="O328" s="124" t="s">
        <v>456</v>
      </c>
      <c r="P328" s="126"/>
      <c r="Q328" s="124"/>
      <c r="R328" s="127" t="str">
        <f t="shared" si="55"/>
        <v>PWS1PWS2PWG2</v>
      </c>
    </row>
    <row r="329" spans="1:18" s="129" customFormat="1" ht="65.099999999999994" customHeight="1">
      <c r="A329" s="124">
        <f>COUNTIF(R$2:R329,'RW registers-Client'!K$1)+COUNTIF(R$2:R329,'RW registers-Client'!I$1)+COUNTIF(R$2:R329,'RW registers-Client'!J$1)</f>
        <v>103</v>
      </c>
      <c r="B329" s="152">
        <v>53904</v>
      </c>
      <c r="C329" s="125" t="s">
        <v>546</v>
      </c>
      <c r="D329" s="123" t="s">
        <v>520</v>
      </c>
      <c r="E329" s="125" t="s">
        <v>484</v>
      </c>
      <c r="F329" s="125" t="s">
        <v>547</v>
      </c>
      <c r="G329" s="125" t="s">
        <v>545</v>
      </c>
      <c r="H329" s="125" t="s">
        <v>637</v>
      </c>
      <c r="I329" s="150" t="s">
        <v>113</v>
      </c>
      <c r="J329" s="150" t="s">
        <v>113</v>
      </c>
      <c r="K329" s="132" t="s">
        <v>113</v>
      </c>
      <c r="L329" s="123" t="s">
        <v>639</v>
      </c>
      <c r="M329" s="126"/>
      <c r="N329" s="126"/>
      <c r="O329" s="124"/>
      <c r="P329" s="126"/>
      <c r="Q329" s="124"/>
      <c r="R329" s="127" t="str">
        <f t="shared" si="55"/>
        <v/>
      </c>
    </row>
    <row r="330" spans="1:18" ht="65.099999999999994" customHeight="1">
      <c r="A330" s="124">
        <f>COUNTIF(R$2:R330,'RW registers-Client'!K$1)+COUNTIF(R$2:R330,'RW registers-Client'!I$1)+COUNTIF(R$2:R330,'RW registers-Client'!J$1)</f>
        <v>103</v>
      </c>
      <c r="B330" s="152">
        <v>53905</v>
      </c>
      <c r="C330" s="123" t="s">
        <v>113</v>
      </c>
      <c r="D330" s="123" t="s">
        <v>113</v>
      </c>
      <c r="E330" s="123" t="s">
        <v>113</v>
      </c>
      <c r="F330" s="123" t="s">
        <v>113</v>
      </c>
      <c r="G330" s="123" t="s">
        <v>113</v>
      </c>
      <c r="H330" s="123" t="s">
        <v>113</v>
      </c>
      <c r="I330" s="150" t="s">
        <v>113</v>
      </c>
      <c r="J330" s="150" t="s">
        <v>113</v>
      </c>
      <c r="K330" s="132" t="s">
        <v>113</v>
      </c>
      <c r="L330" s="123"/>
      <c r="M330" s="126"/>
      <c r="N330" s="126"/>
      <c r="O330" s="124"/>
      <c r="P330" s="126"/>
      <c r="Q330" s="124"/>
      <c r="R330" s="127" t="str">
        <f t="shared" si="55"/>
        <v/>
      </c>
    </row>
    <row r="331" spans="1:18" ht="65.099999999999994" customHeight="1">
      <c r="A331" s="124">
        <f>COUNTIF(R$2:R331,'RW registers-Client'!K$1)+COUNTIF(R$2:R331,'RW registers-Client'!I$1)+COUNTIF(R$2:R331,'RW registers-Client'!J$1)</f>
        <v>103</v>
      </c>
      <c r="B331" s="152">
        <v>53906</v>
      </c>
      <c r="C331" s="123" t="s">
        <v>19</v>
      </c>
      <c r="D331" s="123" t="s">
        <v>520</v>
      </c>
      <c r="E331" s="123" t="s">
        <v>2835</v>
      </c>
      <c r="F331" s="123" t="s">
        <v>447</v>
      </c>
      <c r="G331" s="123" t="s">
        <v>101</v>
      </c>
      <c r="H331" s="132" t="s">
        <v>488</v>
      </c>
      <c r="I331" s="150" t="s">
        <v>113</v>
      </c>
      <c r="J331" s="150" t="s">
        <v>113</v>
      </c>
      <c r="K331" s="132" t="s">
        <v>113</v>
      </c>
      <c r="L331" s="176" t="s">
        <v>260</v>
      </c>
      <c r="M331" s="126"/>
      <c r="N331" s="126"/>
      <c r="O331" s="124"/>
      <c r="P331" s="178"/>
      <c r="Q331" s="179"/>
      <c r="R331" s="127"/>
    </row>
    <row r="332" spans="1:18" ht="65.099999999999994" customHeight="1">
      <c r="A332" s="124">
        <f>COUNTIF(R$2:R332,'RW registers-Client'!K$1)+COUNTIF(R$2:R332,'RW registers-Client'!I$1)+COUNTIF(R$2:R332,'RW registers-Client'!J$1)</f>
        <v>103</v>
      </c>
      <c r="B332" s="152">
        <v>53907</v>
      </c>
      <c r="C332" s="123" t="s">
        <v>113</v>
      </c>
      <c r="D332" s="123" t="s">
        <v>113</v>
      </c>
      <c r="E332" s="123" t="s">
        <v>113</v>
      </c>
      <c r="F332" s="123" t="s">
        <v>113</v>
      </c>
      <c r="G332" s="123" t="s">
        <v>113</v>
      </c>
      <c r="H332" s="123" t="s">
        <v>113</v>
      </c>
      <c r="I332" s="150" t="s">
        <v>113</v>
      </c>
      <c r="J332" s="150" t="s">
        <v>113</v>
      </c>
      <c r="K332" s="132" t="s">
        <v>113</v>
      </c>
      <c r="L332" s="123"/>
      <c r="M332" s="128"/>
      <c r="N332" s="128"/>
      <c r="O332" s="128"/>
      <c r="P332" s="178"/>
      <c r="Q332" s="128"/>
      <c r="R332" s="127" t="str">
        <f t="shared" si="55"/>
        <v/>
      </c>
    </row>
    <row r="333" spans="1:18" ht="65.099999999999994" customHeight="1">
      <c r="A333" s="124">
        <f>COUNTIF(R$2:R333,'RW registers-Client'!K$1)+COUNTIF(R$2:R333,'RW registers-Client'!I$1)+COUNTIF(R$2:R333,'RW registers-Client'!J$1)</f>
        <v>103</v>
      </c>
      <c r="B333" s="152">
        <v>53908</v>
      </c>
      <c r="C333" s="123" t="s">
        <v>113</v>
      </c>
      <c r="D333" s="123" t="s">
        <v>113</v>
      </c>
      <c r="E333" s="123" t="s">
        <v>113</v>
      </c>
      <c r="F333" s="123" t="s">
        <v>113</v>
      </c>
      <c r="G333" s="123" t="s">
        <v>113</v>
      </c>
      <c r="H333" s="123" t="s">
        <v>113</v>
      </c>
      <c r="I333" s="150" t="s">
        <v>113</v>
      </c>
      <c r="J333" s="150" t="s">
        <v>113</v>
      </c>
      <c r="K333" s="132" t="s">
        <v>113</v>
      </c>
      <c r="L333" s="123"/>
      <c r="M333" s="128"/>
      <c r="N333" s="128"/>
      <c r="O333" s="128"/>
      <c r="P333" s="178"/>
      <c r="Q333" s="128"/>
      <c r="R333" s="127" t="str">
        <f t="shared" si="55"/>
        <v/>
      </c>
    </row>
    <row r="334" spans="1:18" ht="65.099999999999994" customHeight="1">
      <c r="A334" s="124">
        <f>COUNTIF(R$2:R334,'RW registers-Client'!K$1)+COUNTIF(R$2:R334,'RW registers-Client'!I$1)+COUNTIF(R$2:R334,'RW registers-Client'!J$1)</f>
        <v>103</v>
      </c>
      <c r="B334" s="152">
        <v>53909</v>
      </c>
      <c r="C334" s="123" t="s">
        <v>19</v>
      </c>
      <c r="D334" s="123" t="s">
        <v>520</v>
      </c>
      <c r="E334" s="123" t="s">
        <v>311</v>
      </c>
      <c r="F334" s="123" t="s">
        <v>261</v>
      </c>
      <c r="G334" s="123" t="s">
        <v>101</v>
      </c>
      <c r="H334" s="132" t="s">
        <v>488</v>
      </c>
      <c r="I334" s="150" t="s">
        <v>113</v>
      </c>
      <c r="J334" s="150" t="s">
        <v>113</v>
      </c>
      <c r="K334" s="132" t="s">
        <v>113</v>
      </c>
      <c r="L334" s="176" t="s">
        <v>2836</v>
      </c>
      <c r="M334" s="128"/>
      <c r="N334" s="128"/>
      <c r="O334" s="128"/>
      <c r="P334" s="126" t="s">
        <v>459</v>
      </c>
      <c r="Q334" s="124"/>
      <c r="R334" s="127" t="str">
        <f t="shared" si="55"/>
        <v>Multi-String</v>
      </c>
    </row>
    <row r="335" spans="1:18" ht="65.099999999999994" customHeight="1">
      <c r="A335" s="124">
        <f>COUNTIF(R$2:R335,'RW registers-Client'!K$1)+COUNTIF(R$2:R335,'RW registers-Client'!I$1)+COUNTIF(R$2:R335,'RW registers-Client'!J$1)</f>
        <v>103</v>
      </c>
      <c r="B335" s="152">
        <v>53910</v>
      </c>
      <c r="C335" s="123" t="s">
        <v>19</v>
      </c>
      <c r="D335" s="123" t="s">
        <v>520</v>
      </c>
      <c r="E335" s="123" t="s">
        <v>312</v>
      </c>
      <c r="F335" s="123" t="s">
        <v>262</v>
      </c>
      <c r="G335" s="123" t="s">
        <v>101</v>
      </c>
      <c r="H335" s="132" t="s">
        <v>488</v>
      </c>
      <c r="I335" s="150" t="s">
        <v>113</v>
      </c>
      <c r="J335" s="150" t="s">
        <v>113</v>
      </c>
      <c r="K335" s="132" t="s">
        <v>113</v>
      </c>
      <c r="L335" s="176" t="s">
        <v>2836</v>
      </c>
      <c r="M335" s="128"/>
      <c r="N335" s="128"/>
      <c r="O335" s="128"/>
      <c r="P335" s="126" t="s">
        <v>459</v>
      </c>
      <c r="Q335" s="124"/>
      <c r="R335" s="127" t="str">
        <f t="shared" si="55"/>
        <v>Multi-String</v>
      </c>
    </row>
    <row r="336" spans="1:18" ht="65.099999999999994" customHeight="1">
      <c r="A336" s="124">
        <f>COUNTIF(R$2:R336,'RW registers-Client'!K$1)+COUNTIF(R$2:R336,'RW registers-Client'!I$1)+COUNTIF(R$2:R336,'RW registers-Client'!J$1)</f>
        <v>103</v>
      </c>
      <c r="B336" s="152" t="s">
        <v>2837</v>
      </c>
      <c r="C336" s="123" t="s">
        <v>113</v>
      </c>
      <c r="D336" s="123" t="s">
        <v>113</v>
      </c>
      <c r="E336" s="123" t="s">
        <v>113</v>
      </c>
      <c r="F336" s="123"/>
      <c r="G336" s="123" t="s">
        <v>113</v>
      </c>
      <c r="H336" s="123" t="s">
        <v>113</v>
      </c>
      <c r="I336" s="150" t="s">
        <v>113</v>
      </c>
      <c r="J336" s="150" t="s">
        <v>113</v>
      </c>
      <c r="K336" s="132" t="s">
        <v>113</v>
      </c>
      <c r="L336" s="123"/>
      <c r="M336" s="128"/>
      <c r="N336" s="128"/>
      <c r="O336" s="128"/>
      <c r="P336" s="126"/>
      <c r="Q336" s="124"/>
      <c r="R336" s="127" t="str">
        <f t="shared" si="55"/>
        <v/>
      </c>
    </row>
    <row r="337" spans="1:18" ht="65.099999999999994" customHeight="1">
      <c r="A337" s="124">
        <f>COUNTIF(R$2:R337,'RW registers-Client'!K$1)+COUNTIF(R$2:R337,'RW registers-Client'!I$1)+COUNTIF(R$2:R337,'RW registers-Client'!J$1)</f>
        <v>103</v>
      </c>
      <c r="B337" s="152">
        <v>53920</v>
      </c>
      <c r="C337" s="123" t="s">
        <v>19</v>
      </c>
      <c r="D337" s="123" t="s">
        <v>520</v>
      </c>
      <c r="E337" s="123" t="s">
        <v>1223</v>
      </c>
      <c r="F337" s="123" t="s">
        <v>979</v>
      </c>
      <c r="G337" s="123" t="s">
        <v>101</v>
      </c>
      <c r="H337" s="132" t="s">
        <v>488</v>
      </c>
      <c r="I337" s="150" t="s">
        <v>113</v>
      </c>
      <c r="J337" s="150" t="s">
        <v>113</v>
      </c>
      <c r="K337" s="132" t="s">
        <v>113</v>
      </c>
      <c r="L337" s="176" t="s">
        <v>313</v>
      </c>
      <c r="M337" s="128"/>
      <c r="N337" s="128"/>
      <c r="O337" s="128"/>
      <c r="P337" s="126" t="s">
        <v>459</v>
      </c>
      <c r="Q337" s="124"/>
      <c r="R337" s="127" t="str">
        <f t="shared" si="55"/>
        <v>Multi-String</v>
      </c>
    </row>
    <row r="338" spans="1:18" ht="65.099999999999994" customHeight="1">
      <c r="A338" s="124">
        <f>COUNTIF(R$2:R338,'RW registers-Client'!K$1)+COUNTIF(R$2:R338,'RW registers-Client'!I$1)+COUNTIF(R$2:R338,'RW registers-Client'!J$1)</f>
        <v>103</v>
      </c>
      <c r="B338" s="152">
        <v>53921</v>
      </c>
      <c r="C338" s="123" t="s">
        <v>19</v>
      </c>
      <c r="D338" s="123" t="s">
        <v>520</v>
      </c>
      <c r="E338" s="123" t="s">
        <v>1224</v>
      </c>
      <c r="F338" s="123" t="s">
        <v>980</v>
      </c>
      <c r="G338" s="123" t="s">
        <v>101</v>
      </c>
      <c r="H338" s="132" t="s">
        <v>488</v>
      </c>
      <c r="I338" s="150" t="s">
        <v>113</v>
      </c>
      <c r="J338" s="150" t="s">
        <v>113</v>
      </c>
      <c r="K338" s="132" t="s">
        <v>113</v>
      </c>
      <c r="L338" s="176" t="s">
        <v>313</v>
      </c>
      <c r="M338" s="128"/>
      <c r="N338" s="128"/>
      <c r="O338" s="128"/>
      <c r="P338" s="126" t="s">
        <v>459</v>
      </c>
      <c r="Q338" s="124"/>
      <c r="R338" s="127" t="str">
        <f t="shared" si="55"/>
        <v>Multi-String</v>
      </c>
    </row>
    <row r="339" spans="1:18" ht="65.099999999999994" customHeight="1">
      <c r="A339" s="124">
        <f>COUNTIF(R$2:R339,'RW registers-Client'!K$1)+COUNTIF(R$2:R339,'RW registers-Client'!I$1)+COUNTIF(R$2:R339,'RW registers-Client'!J$1)</f>
        <v>103</v>
      </c>
      <c r="B339" s="152">
        <v>53922</v>
      </c>
      <c r="C339" s="123" t="s">
        <v>113</v>
      </c>
      <c r="D339" s="123" t="s">
        <v>113</v>
      </c>
      <c r="E339" s="123" t="s">
        <v>113</v>
      </c>
      <c r="F339" s="123" t="s">
        <v>113</v>
      </c>
      <c r="G339" s="123" t="s">
        <v>113</v>
      </c>
      <c r="H339" s="123" t="s">
        <v>113</v>
      </c>
      <c r="I339" s="150" t="s">
        <v>113</v>
      </c>
      <c r="J339" s="150" t="s">
        <v>113</v>
      </c>
      <c r="K339" s="132" t="s">
        <v>113</v>
      </c>
      <c r="L339" s="123"/>
      <c r="M339" s="128"/>
      <c r="N339" s="128"/>
      <c r="O339" s="128"/>
      <c r="P339" s="126"/>
      <c r="Q339" s="124"/>
      <c r="R339" s="127" t="str">
        <f t="shared" si="55"/>
        <v/>
      </c>
    </row>
    <row r="340" spans="1:18" ht="65.099999999999994" customHeight="1">
      <c r="A340" s="124">
        <f>COUNTIF(R$2:R340,'RW registers-Client'!K$1)+COUNTIF(R$2:R340,'RW registers-Client'!I$1)+COUNTIF(R$2:R340,'RW registers-Client'!J$1)</f>
        <v>103</v>
      </c>
      <c r="B340" s="152">
        <v>53923</v>
      </c>
      <c r="C340" s="123" t="s">
        <v>19</v>
      </c>
      <c r="D340" s="123" t="s">
        <v>520</v>
      </c>
      <c r="E340" s="123" t="s">
        <v>1225</v>
      </c>
      <c r="F340" s="180" t="s">
        <v>981</v>
      </c>
      <c r="G340" s="123" t="s">
        <v>545</v>
      </c>
      <c r="H340" s="132" t="s">
        <v>488</v>
      </c>
      <c r="I340" s="150" t="s">
        <v>113</v>
      </c>
      <c r="J340" s="150" t="s">
        <v>113</v>
      </c>
      <c r="K340" s="132" t="s">
        <v>113</v>
      </c>
      <c r="L340" s="176" t="s">
        <v>536</v>
      </c>
      <c r="M340" s="128"/>
      <c r="N340" s="128"/>
      <c r="O340" s="128"/>
      <c r="P340" s="126" t="s">
        <v>459</v>
      </c>
      <c r="Q340" s="124"/>
      <c r="R340" s="127" t="str">
        <f t="shared" si="55"/>
        <v>Multi-String</v>
      </c>
    </row>
    <row r="341" spans="1:18" s="129" customFormat="1" ht="65.099999999999994" customHeight="1">
      <c r="A341" s="124">
        <f>COUNTIF(R$2:R341,'RW registers-Client'!K$1)+COUNTIF(R$2:R341,'RW registers-Client'!I$1)+COUNTIF(R$2:R341,'RW registers-Client'!J$1)</f>
        <v>103</v>
      </c>
      <c r="B341" s="130">
        <v>53924</v>
      </c>
      <c r="C341" s="131" t="s">
        <v>546</v>
      </c>
      <c r="D341" s="123" t="s">
        <v>520</v>
      </c>
      <c r="E341" s="131" t="s">
        <v>1226</v>
      </c>
      <c r="F341" s="131" t="s">
        <v>982</v>
      </c>
      <c r="G341" s="181" t="s">
        <v>545</v>
      </c>
      <c r="H341" s="153" t="s">
        <v>637</v>
      </c>
      <c r="I341" s="150" t="s">
        <v>113</v>
      </c>
      <c r="J341" s="150" t="s">
        <v>113</v>
      </c>
      <c r="K341" s="132" t="s">
        <v>113</v>
      </c>
      <c r="L341" s="151" t="s">
        <v>732</v>
      </c>
      <c r="M341" s="128"/>
      <c r="N341" s="128"/>
      <c r="O341" s="128"/>
      <c r="P341" s="126"/>
      <c r="Q341" s="124"/>
      <c r="R341" s="127"/>
    </row>
    <row r="342" spans="1:18" s="129" customFormat="1" ht="65.099999999999994" customHeight="1">
      <c r="A342" s="124">
        <f>COUNTIF(R$2:R342,'RW registers-Client'!K$1)+COUNTIF(R$2:R342,'RW registers-Client'!I$1)+COUNTIF(R$2:R342,'RW registers-Client'!J$1)</f>
        <v>103</v>
      </c>
      <c r="B342" s="152">
        <v>53925</v>
      </c>
      <c r="C342" s="131" t="s">
        <v>546</v>
      </c>
      <c r="D342" s="131" t="s">
        <v>520</v>
      </c>
      <c r="E342" s="131" t="s">
        <v>1227</v>
      </c>
      <c r="F342" s="131" t="s">
        <v>983</v>
      </c>
      <c r="G342" s="131" t="s">
        <v>545</v>
      </c>
      <c r="H342" s="153" t="s">
        <v>730</v>
      </c>
      <c r="I342" s="150" t="s">
        <v>113</v>
      </c>
      <c r="J342" s="150" t="s">
        <v>113</v>
      </c>
      <c r="K342" s="132" t="s">
        <v>113</v>
      </c>
      <c r="L342" s="151" t="s">
        <v>731</v>
      </c>
      <c r="M342" s="128"/>
      <c r="N342" s="128"/>
      <c r="O342" s="128"/>
      <c r="P342" s="126"/>
      <c r="Q342" s="124"/>
      <c r="R342" s="127"/>
    </row>
    <row r="343" spans="1:18" s="129" customFormat="1" ht="65.099999999999994" customHeight="1">
      <c r="A343" s="124">
        <f>COUNTIF(R$2:R343,'RW registers-Client'!K$1)+COUNTIF(R$2:R343,'RW registers-Client'!I$1)+COUNTIF(R$2:R343,'RW registers-Client'!J$1)</f>
        <v>103</v>
      </c>
      <c r="B343" s="152" t="s">
        <v>471</v>
      </c>
      <c r="C343" s="123" t="s">
        <v>113</v>
      </c>
      <c r="D343" s="123" t="s">
        <v>113</v>
      </c>
      <c r="E343" s="123" t="s">
        <v>113</v>
      </c>
      <c r="F343" s="182" t="s">
        <v>113</v>
      </c>
      <c r="G343" s="123" t="s">
        <v>113</v>
      </c>
      <c r="H343" s="123" t="s">
        <v>113</v>
      </c>
      <c r="I343" s="150" t="s">
        <v>113</v>
      </c>
      <c r="J343" s="150" t="s">
        <v>113</v>
      </c>
      <c r="K343" s="132" t="s">
        <v>113</v>
      </c>
      <c r="L343" s="123"/>
      <c r="M343" s="128"/>
      <c r="N343" s="128"/>
      <c r="O343" s="128"/>
      <c r="P343" s="126"/>
      <c r="Q343" s="124"/>
      <c r="R343" s="127" t="str">
        <f t="shared" si="55"/>
        <v/>
      </c>
    </row>
    <row r="344" spans="1:18" s="129" customFormat="1" ht="65.099999999999994" customHeight="1">
      <c r="A344" s="124">
        <f>COUNTIF(R$2:R344,'RW registers-Client'!K$1)+COUNTIF(R$2:R344,'RW registers-Client'!I$1)+COUNTIF(R$2:R344,'RW registers-Client'!J$1)</f>
        <v>103</v>
      </c>
      <c r="B344" s="152">
        <v>53930</v>
      </c>
      <c r="C344" s="123" t="s">
        <v>19</v>
      </c>
      <c r="D344" s="123" t="s">
        <v>520</v>
      </c>
      <c r="E344" s="123" t="s">
        <v>1197</v>
      </c>
      <c r="F344" s="123" t="s">
        <v>1007</v>
      </c>
      <c r="G344" s="123" t="s">
        <v>101</v>
      </c>
      <c r="H344" s="132" t="s">
        <v>488</v>
      </c>
      <c r="I344" s="150" t="s">
        <v>113</v>
      </c>
      <c r="J344" s="150" t="s">
        <v>113</v>
      </c>
      <c r="K344" s="132" t="s">
        <v>113</v>
      </c>
      <c r="L344" s="176" t="s">
        <v>313</v>
      </c>
      <c r="M344" s="128"/>
      <c r="N344" s="128"/>
      <c r="O344" s="128"/>
      <c r="P344" s="126" t="s">
        <v>459</v>
      </c>
      <c r="Q344" s="124"/>
      <c r="R344" s="127" t="str">
        <f t="shared" si="55"/>
        <v>Multi-String</v>
      </c>
    </row>
    <row r="345" spans="1:18" s="129" customFormat="1" ht="65.099999999999994" customHeight="1">
      <c r="A345" s="124">
        <f>COUNTIF(R$2:R345,'RW registers-Client'!K$1)+COUNTIF(R$2:R345,'RW registers-Client'!I$1)+COUNTIF(R$2:R345,'RW registers-Client'!J$1)</f>
        <v>103</v>
      </c>
      <c r="B345" s="152">
        <v>53931</v>
      </c>
      <c r="C345" s="123" t="s">
        <v>19</v>
      </c>
      <c r="D345" s="123" t="s">
        <v>520</v>
      </c>
      <c r="E345" s="123" t="s">
        <v>1198</v>
      </c>
      <c r="F345" s="123" t="s">
        <v>1008</v>
      </c>
      <c r="G345" s="123" t="s">
        <v>101</v>
      </c>
      <c r="H345" s="132" t="s">
        <v>488</v>
      </c>
      <c r="I345" s="150" t="s">
        <v>113</v>
      </c>
      <c r="J345" s="150" t="s">
        <v>113</v>
      </c>
      <c r="K345" s="132" t="s">
        <v>113</v>
      </c>
      <c r="L345" s="176" t="s">
        <v>313</v>
      </c>
      <c r="M345" s="128"/>
      <c r="N345" s="128"/>
      <c r="O345" s="128"/>
      <c r="P345" s="126" t="s">
        <v>459</v>
      </c>
      <c r="Q345" s="124"/>
      <c r="R345" s="127" t="str">
        <f t="shared" si="55"/>
        <v>Multi-String</v>
      </c>
    </row>
    <row r="346" spans="1:18" s="129" customFormat="1" ht="65.099999999999994" customHeight="1">
      <c r="A346" s="124">
        <f>COUNTIF(R$2:R346,'RW registers-Client'!K$1)+COUNTIF(R$2:R346,'RW registers-Client'!I$1)+COUNTIF(R$2:R346,'RW registers-Client'!J$1)</f>
        <v>103</v>
      </c>
      <c r="B346" s="152">
        <v>53932</v>
      </c>
      <c r="C346" s="123" t="s">
        <v>113</v>
      </c>
      <c r="D346" s="123" t="s">
        <v>113</v>
      </c>
      <c r="E346" s="123" t="s">
        <v>113</v>
      </c>
      <c r="F346" s="123" t="s">
        <v>113</v>
      </c>
      <c r="G346" s="123" t="s">
        <v>113</v>
      </c>
      <c r="H346" s="123" t="s">
        <v>113</v>
      </c>
      <c r="I346" s="150" t="s">
        <v>113</v>
      </c>
      <c r="J346" s="150" t="s">
        <v>113</v>
      </c>
      <c r="K346" s="132" t="s">
        <v>113</v>
      </c>
      <c r="L346" s="123"/>
      <c r="M346" s="128"/>
      <c r="N346" s="128"/>
      <c r="O346" s="128"/>
      <c r="P346" s="126"/>
      <c r="Q346" s="124"/>
      <c r="R346" s="127" t="str">
        <f t="shared" si="55"/>
        <v/>
      </c>
    </row>
    <row r="347" spans="1:18" s="129" customFormat="1" ht="65.099999999999994" customHeight="1">
      <c r="A347" s="124">
        <f>COUNTIF(R$2:R347,'RW registers-Client'!K$1)+COUNTIF(R$2:R347,'RW registers-Client'!I$1)+COUNTIF(R$2:R347,'RW registers-Client'!J$1)</f>
        <v>103</v>
      </c>
      <c r="B347" s="152">
        <v>53933</v>
      </c>
      <c r="C347" s="123" t="s">
        <v>19</v>
      </c>
      <c r="D347" s="123" t="s">
        <v>520</v>
      </c>
      <c r="E347" s="123" t="s">
        <v>1199</v>
      </c>
      <c r="F347" s="123" t="s">
        <v>1009</v>
      </c>
      <c r="G347" s="123" t="s">
        <v>101</v>
      </c>
      <c r="H347" s="132" t="s">
        <v>488</v>
      </c>
      <c r="I347" s="150" t="s">
        <v>113</v>
      </c>
      <c r="J347" s="150" t="s">
        <v>113</v>
      </c>
      <c r="K347" s="132" t="s">
        <v>113</v>
      </c>
      <c r="L347" s="176" t="s">
        <v>313</v>
      </c>
      <c r="M347" s="128"/>
      <c r="N347" s="128"/>
      <c r="O347" s="128"/>
      <c r="P347" s="126" t="s">
        <v>459</v>
      </c>
      <c r="Q347" s="124"/>
      <c r="R347" s="127" t="str">
        <f t="shared" si="55"/>
        <v>Multi-String</v>
      </c>
    </row>
    <row r="348" spans="1:18" s="134" customFormat="1" ht="65.099999999999994" customHeight="1">
      <c r="A348" s="124">
        <f>COUNTIF(R$2:R348,'RW registers-Client'!K$1)+COUNTIF(R$2:R348,'RW registers-Client'!I$1)+COUNTIF(R$2:R348,'RW registers-Client'!J$1)</f>
        <v>103</v>
      </c>
      <c r="B348" s="130">
        <v>53934</v>
      </c>
      <c r="C348" s="131" t="s">
        <v>546</v>
      </c>
      <c r="D348" s="123" t="s">
        <v>520</v>
      </c>
      <c r="E348" s="131" t="s">
        <v>1200</v>
      </c>
      <c r="F348" s="131" t="s">
        <v>1010</v>
      </c>
      <c r="G348" s="131" t="s">
        <v>545</v>
      </c>
      <c r="H348" s="153" t="s">
        <v>637</v>
      </c>
      <c r="I348" s="150" t="s">
        <v>113</v>
      </c>
      <c r="J348" s="150" t="s">
        <v>113</v>
      </c>
      <c r="K348" s="132" t="s">
        <v>113</v>
      </c>
      <c r="L348" s="151" t="s">
        <v>732</v>
      </c>
      <c r="M348" s="133"/>
      <c r="N348" s="133"/>
      <c r="O348" s="133"/>
      <c r="P348" s="133"/>
      <c r="Q348" s="133"/>
      <c r="R348" s="133"/>
    </row>
    <row r="349" spans="1:18" s="134" customFormat="1" ht="65.099999999999994" customHeight="1">
      <c r="A349" s="124">
        <f>COUNTIF(R$2:R349,'RW registers-Client'!K$1)+COUNTIF(R$2:R349,'RW registers-Client'!I$1)+COUNTIF(R$2:R349,'RW registers-Client'!J$1)</f>
        <v>103</v>
      </c>
      <c r="B349" s="152">
        <v>53935</v>
      </c>
      <c r="C349" s="131" t="s">
        <v>546</v>
      </c>
      <c r="D349" s="131" t="s">
        <v>520</v>
      </c>
      <c r="E349" s="131" t="s">
        <v>1201</v>
      </c>
      <c r="F349" s="131" t="s">
        <v>1011</v>
      </c>
      <c r="G349" s="131" t="s">
        <v>545</v>
      </c>
      <c r="H349" s="153" t="s">
        <v>730</v>
      </c>
      <c r="I349" s="150" t="s">
        <v>113</v>
      </c>
      <c r="J349" s="150" t="s">
        <v>113</v>
      </c>
      <c r="K349" s="132" t="s">
        <v>113</v>
      </c>
      <c r="L349" s="151" t="s">
        <v>731</v>
      </c>
      <c r="M349" s="133"/>
      <c r="N349" s="133"/>
      <c r="O349" s="133"/>
      <c r="P349" s="133"/>
      <c r="Q349" s="133"/>
      <c r="R349" s="133"/>
    </row>
    <row r="350" spans="1:18" ht="65.099999999999994" customHeight="1">
      <c r="A350" s="124">
        <f>COUNTIF(R$2:R350,'RW registers-Client'!K$1)+COUNTIF(R$2:R350,'RW registers-Client'!I$1)+COUNTIF(R$2:R350,'RW registers-Client'!J$1)</f>
        <v>103</v>
      </c>
      <c r="B350" s="152" t="s">
        <v>738</v>
      </c>
      <c r="C350" s="123" t="s">
        <v>113</v>
      </c>
      <c r="D350" s="123" t="s">
        <v>113</v>
      </c>
      <c r="E350" s="123" t="s">
        <v>113</v>
      </c>
      <c r="F350" s="123" t="s">
        <v>113</v>
      </c>
      <c r="G350" s="123" t="s">
        <v>113</v>
      </c>
      <c r="H350" s="123" t="s">
        <v>113</v>
      </c>
      <c r="I350" s="150" t="s">
        <v>113</v>
      </c>
      <c r="J350" s="150" t="s">
        <v>113</v>
      </c>
      <c r="K350" s="132" t="s">
        <v>113</v>
      </c>
      <c r="L350" s="123"/>
      <c r="M350" s="128"/>
      <c r="N350" s="128"/>
      <c r="O350" s="128"/>
      <c r="P350" s="126"/>
      <c r="Q350" s="124"/>
      <c r="R350" s="127" t="str">
        <f t="shared" si="55"/>
        <v/>
      </c>
    </row>
    <row r="351" spans="1:18" ht="65.099999999999994" customHeight="1">
      <c r="A351" s="124">
        <f>COUNTIF(R$2:R351,'RW registers-Client'!K$1)+COUNTIF(R$2:R351,'RW registers-Client'!I$1)+COUNTIF(R$2:R351,'RW registers-Client'!J$1)</f>
        <v>103</v>
      </c>
      <c r="B351" s="152">
        <v>53940</v>
      </c>
      <c r="C351" s="123" t="s">
        <v>19</v>
      </c>
      <c r="D351" s="123" t="s">
        <v>520</v>
      </c>
      <c r="E351" s="123" t="s">
        <v>1171</v>
      </c>
      <c r="F351" s="123" t="s">
        <v>1035</v>
      </c>
      <c r="G351" s="123" t="s">
        <v>101</v>
      </c>
      <c r="H351" s="132" t="s">
        <v>488</v>
      </c>
      <c r="I351" s="150" t="s">
        <v>113</v>
      </c>
      <c r="J351" s="150" t="s">
        <v>113</v>
      </c>
      <c r="K351" s="132" t="s">
        <v>113</v>
      </c>
      <c r="L351" s="176" t="s">
        <v>313</v>
      </c>
      <c r="M351" s="128"/>
      <c r="N351" s="128"/>
      <c r="O351" s="128"/>
      <c r="P351" s="126" t="s">
        <v>459</v>
      </c>
      <c r="Q351" s="124"/>
      <c r="R351" s="127" t="str">
        <f t="shared" si="55"/>
        <v>Multi-String</v>
      </c>
    </row>
    <row r="352" spans="1:18" ht="65.099999999999994" customHeight="1">
      <c r="A352" s="124">
        <f>COUNTIF(R$2:R352,'RW registers-Client'!K$1)+COUNTIF(R$2:R352,'RW registers-Client'!I$1)+COUNTIF(R$2:R352,'RW registers-Client'!J$1)</f>
        <v>103</v>
      </c>
      <c r="B352" s="152">
        <v>53941</v>
      </c>
      <c r="C352" s="123" t="s">
        <v>19</v>
      </c>
      <c r="D352" s="123" t="s">
        <v>520</v>
      </c>
      <c r="E352" s="123" t="s">
        <v>1172</v>
      </c>
      <c r="F352" s="123" t="s">
        <v>1036</v>
      </c>
      <c r="G352" s="123" t="s">
        <v>101</v>
      </c>
      <c r="H352" s="132" t="s">
        <v>488</v>
      </c>
      <c r="I352" s="150" t="s">
        <v>113</v>
      </c>
      <c r="J352" s="150" t="s">
        <v>113</v>
      </c>
      <c r="K352" s="132" t="s">
        <v>113</v>
      </c>
      <c r="L352" s="176" t="s">
        <v>313</v>
      </c>
      <c r="M352" s="128"/>
      <c r="N352" s="128"/>
      <c r="O352" s="128"/>
      <c r="P352" s="126" t="s">
        <v>459</v>
      </c>
      <c r="Q352" s="124"/>
      <c r="R352" s="127" t="str">
        <f t="shared" si="55"/>
        <v>Multi-String</v>
      </c>
    </row>
    <row r="353" spans="1:18" ht="65.099999999999994" customHeight="1">
      <c r="A353" s="124">
        <f>COUNTIF(R$2:R353,'RW registers-Client'!K$1)+COUNTIF(R$2:R353,'RW registers-Client'!I$1)+COUNTIF(R$2:R353,'RW registers-Client'!J$1)</f>
        <v>103</v>
      </c>
      <c r="B353" s="152">
        <v>53942</v>
      </c>
      <c r="C353" s="123" t="s">
        <v>113</v>
      </c>
      <c r="D353" s="123" t="s">
        <v>113</v>
      </c>
      <c r="E353" s="123" t="s">
        <v>113</v>
      </c>
      <c r="F353" s="123" t="s">
        <v>113</v>
      </c>
      <c r="G353" s="123" t="s">
        <v>113</v>
      </c>
      <c r="H353" s="123" t="s">
        <v>113</v>
      </c>
      <c r="I353" s="150" t="s">
        <v>113</v>
      </c>
      <c r="J353" s="150" t="s">
        <v>113</v>
      </c>
      <c r="K353" s="132" t="s">
        <v>113</v>
      </c>
      <c r="L353" s="123"/>
      <c r="M353" s="128"/>
      <c r="N353" s="128"/>
      <c r="O353" s="128"/>
      <c r="P353" s="126"/>
      <c r="Q353" s="124"/>
      <c r="R353" s="127" t="str">
        <f t="shared" si="55"/>
        <v/>
      </c>
    </row>
    <row r="354" spans="1:18" ht="65.099999999999994" customHeight="1">
      <c r="A354" s="124">
        <f>COUNTIF(R$2:R354,'RW registers-Client'!K$1)+COUNTIF(R$2:R354,'RW registers-Client'!I$1)+COUNTIF(R$2:R354,'RW registers-Client'!J$1)</f>
        <v>103</v>
      </c>
      <c r="B354" s="152">
        <v>53943</v>
      </c>
      <c r="C354" s="123" t="s">
        <v>19</v>
      </c>
      <c r="D354" s="123" t="s">
        <v>520</v>
      </c>
      <c r="E354" s="123" t="s">
        <v>1173</v>
      </c>
      <c r="F354" s="123" t="s">
        <v>1037</v>
      </c>
      <c r="G354" s="123" t="s">
        <v>101</v>
      </c>
      <c r="H354" s="132" t="s">
        <v>488</v>
      </c>
      <c r="I354" s="150" t="s">
        <v>113</v>
      </c>
      <c r="J354" s="150" t="s">
        <v>113</v>
      </c>
      <c r="K354" s="132" t="s">
        <v>113</v>
      </c>
      <c r="L354" s="176" t="s">
        <v>313</v>
      </c>
      <c r="M354" s="128"/>
      <c r="N354" s="128"/>
      <c r="O354" s="128"/>
      <c r="P354" s="126" t="s">
        <v>459</v>
      </c>
      <c r="Q354" s="124"/>
      <c r="R354" s="127" t="str">
        <f t="shared" si="55"/>
        <v>Multi-String</v>
      </c>
    </row>
    <row r="355" spans="1:18" s="134" customFormat="1" ht="65.099999999999994" customHeight="1">
      <c r="A355" s="124">
        <f>COUNTIF(R$2:R355,'RW registers-Client'!K$1)+COUNTIF(R$2:R355,'RW registers-Client'!I$1)+COUNTIF(R$2:R355,'RW registers-Client'!J$1)</f>
        <v>103</v>
      </c>
      <c r="B355" s="130">
        <v>53944</v>
      </c>
      <c r="C355" s="131" t="s">
        <v>546</v>
      </c>
      <c r="D355" s="123" t="s">
        <v>520</v>
      </c>
      <c r="E355" s="131" t="s">
        <v>1174</v>
      </c>
      <c r="F355" s="131" t="s">
        <v>1038</v>
      </c>
      <c r="G355" s="131" t="s">
        <v>545</v>
      </c>
      <c r="H355" s="153" t="s">
        <v>637</v>
      </c>
      <c r="I355" s="150" t="s">
        <v>113</v>
      </c>
      <c r="J355" s="150" t="s">
        <v>113</v>
      </c>
      <c r="K355" s="132" t="s">
        <v>113</v>
      </c>
      <c r="L355" s="151" t="s">
        <v>732</v>
      </c>
      <c r="M355" s="133"/>
      <c r="N355" s="133"/>
      <c r="O355" s="133"/>
      <c r="P355" s="133"/>
      <c r="Q355" s="133"/>
      <c r="R355" s="133"/>
    </row>
    <row r="356" spans="1:18" s="134" customFormat="1" ht="65.099999999999994" customHeight="1">
      <c r="A356" s="124">
        <f>COUNTIF(R$2:R356,'RW registers-Client'!K$1)+COUNTIF(R$2:R356,'RW registers-Client'!I$1)+COUNTIF(R$2:R356,'RW registers-Client'!J$1)</f>
        <v>103</v>
      </c>
      <c r="B356" s="152">
        <v>53945</v>
      </c>
      <c r="C356" s="131" t="s">
        <v>546</v>
      </c>
      <c r="D356" s="131" t="s">
        <v>520</v>
      </c>
      <c r="E356" s="131" t="s">
        <v>1175</v>
      </c>
      <c r="F356" s="131" t="s">
        <v>1039</v>
      </c>
      <c r="G356" s="131" t="s">
        <v>545</v>
      </c>
      <c r="H356" s="153" t="s">
        <v>730</v>
      </c>
      <c r="I356" s="150" t="s">
        <v>113</v>
      </c>
      <c r="J356" s="150" t="s">
        <v>113</v>
      </c>
      <c r="K356" s="132" t="s">
        <v>113</v>
      </c>
      <c r="L356" s="151" t="s">
        <v>731</v>
      </c>
      <c r="M356" s="133"/>
      <c r="N356" s="133"/>
      <c r="O356" s="133"/>
      <c r="P356" s="133"/>
      <c r="Q356" s="133"/>
      <c r="R356" s="133"/>
    </row>
    <row r="357" spans="1:18" ht="65.099999999999994" customHeight="1">
      <c r="A357" s="124">
        <f>COUNTIF(R$2:R357,'RW registers-Client'!K$1)+COUNTIF(R$2:R357,'RW registers-Client'!I$1)+COUNTIF(R$2:R357,'RW registers-Client'!J$1)</f>
        <v>103</v>
      </c>
      <c r="B357" s="152" t="s">
        <v>737</v>
      </c>
      <c r="C357" s="123" t="s">
        <v>113</v>
      </c>
      <c r="D357" s="123" t="s">
        <v>113</v>
      </c>
      <c r="E357" s="123" t="s">
        <v>113</v>
      </c>
      <c r="F357" s="123" t="s">
        <v>113</v>
      </c>
      <c r="G357" s="123" t="s">
        <v>113</v>
      </c>
      <c r="H357" s="123" t="s">
        <v>113</v>
      </c>
      <c r="I357" s="150" t="s">
        <v>113</v>
      </c>
      <c r="J357" s="150" t="s">
        <v>113</v>
      </c>
      <c r="K357" s="132" t="s">
        <v>113</v>
      </c>
      <c r="L357" s="123"/>
      <c r="M357" s="128"/>
      <c r="N357" s="128"/>
      <c r="O357" s="128"/>
      <c r="P357" s="126"/>
      <c r="Q357" s="124"/>
      <c r="R357" s="127" t="str">
        <f t="shared" si="55"/>
        <v/>
      </c>
    </row>
    <row r="358" spans="1:18" ht="65.099999999999994" customHeight="1">
      <c r="A358" s="124">
        <f>COUNTIF(R$2:R358,'RW registers-Client'!K$1)+COUNTIF(R$2:R358,'RW registers-Client'!I$1)+COUNTIF(R$2:R358,'RW registers-Client'!J$1)</f>
        <v>103</v>
      </c>
      <c r="B358" s="152">
        <v>53950</v>
      </c>
      <c r="C358" s="123" t="s">
        <v>19</v>
      </c>
      <c r="D358" s="123" t="s">
        <v>520</v>
      </c>
      <c r="E358" s="123" t="s">
        <v>1145</v>
      </c>
      <c r="F358" s="123" t="s">
        <v>951</v>
      </c>
      <c r="G358" s="123" t="s">
        <v>101</v>
      </c>
      <c r="H358" s="132" t="s">
        <v>488</v>
      </c>
      <c r="I358" s="150" t="s">
        <v>113</v>
      </c>
      <c r="J358" s="150" t="s">
        <v>113</v>
      </c>
      <c r="K358" s="132" t="s">
        <v>113</v>
      </c>
      <c r="L358" s="176" t="s">
        <v>313</v>
      </c>
      <c r="M358" s="128"/>
      <c r="N358" s="128"/>
      <c r="O358" s="128"/>
      <c r="P358" s="126" t="s">
        <v>459</v>
      </c>
      <c r="Q358" s="124"/>
      <c r="R358" s="127" t="str">
        <f t="shared" si="55"/>
        <v>Multi-String</v>
      </c>
    </row>
    <row r="359" spans="1:18" ht="65.099999999999994" customHeight="1">
      <c r="A359" s="124">
        <f>COUNTIF(R$2:R359,'RW registers-Client'!K$1)+COUNTIF(R$2:R359,'RW registers-Client'!I$1)+COUNTIF(R$2:R359,'RW registers-Client'!J$1)</f>
        <v>103</v>
      </c>
      <c r="B359" s="152">
        <v>53951</v>
      </c>
      <c r="C359" s="123" t="s">
        <v>19</v>
      </c>
      <c r="D359" s="123" t="s">
        <v>520</v>
      </c>
      <c r="E359" s="123" t="s">
        <v>1146</v>
      </c>
      <c r="F359" s="123" t="s">
        <v>952</v>
      </c>
      <c r="G359" s="123" t="s">
        <v>101</v>
      </c>
      <c r="H359" s="132" t="s">
        <v>488</v>
      </c>
      <c r="I359" s="150" t="s">
        <v>113</v>
      </c>
      <c r="J359" s="150" t="s">
        <v>113</v>
      </c>
      <c r="K359" s="132" t="s">
        <v>113</v>
      </c>
      <c r="L359" s="176" t="s">
        <v>313</v>
      </c>
      <c r="M359" s="128"/>
      <c r="N359" s="128"/>
      <c r="O359" s="128"/>
      <c r="P359" s="126" t="s">
        <v>459</v>
      </c>
      <c r="Q359" s="124"/>
      <c r="R359" s="127" t="str">
        <f t="shared" si="55"/>
        <v>Multi-String</v>
      </c>
    </row>
    <row r="360" spans="1:18" ht="65.099999999999994" customHeight="1">
      <c r="A360" s="124">
        <f>COUNTIF(R$2:R360,'RW registers-Client'!K$1)+COUNTIF(R$2:R360,'RW registers-Client'!I$1)+COUNTIF(R$2:R360,'RW registers-Client'!J$1)</f>
        <v>103</v>
      </c>
      <c r="B360" s="152">
        <v>53952</v>
      </c>
      <c r="C360" s="123" t="s">
        <v>113</v>
      </c>
      <c r="D360" s="123" t="s">
        <v>113</v>
      </c>
      <c r="E360" s="123" t="s">
        <v>113</v>
      </c>
      <c r="F360" s="123" t="s">
        <v>113</v>
      </c>
      <c r="G360" s="123" t="s">
        <v>113</v>
      </c>
      <c r="H360" s="123" t="s">
        <v>113</v>
      </c>
      <c r="I360" s="150" t="s">
        <v>113</v>
      </c>
      <c r="J360" s="150" t="s">
        <v>113</v>
      </c>
      <c r="K360" s="132" t="s">
        <v>113</v>
      </c>
      <c r="L360" s="123"/>
      <c r="M360" s="128"/>
      <c r="N360" s="128"/>
      <c r="O360" s="128"/>
      <c r="P360" s="126"/>
      <c r="Q360" s="124"/>
      <c r="R360" s="127" t="str">
        <f t="shared" si="55"/>
        <v/>
      </c>
    </row>
    <row r="361" spans="1:18" ht="65.099999999999994" customHeight="1">
      <c r="A361" s="124">
        <f>COUNTIF(R$2:R361,'RW registers-Client'!K$1)+COUNTIF(R$2:R361,'RW registers-Client'!I$1)+COUNTIF(R$2:R361,'RW registers-Client'!J$1)</f>
        <v>103</v>
      </c>
      <c r="B361" s="152">
        <v>53953</v>
      </c>
      <c r="C361" s="123" t="s">
        <v>19</v>
      </c>
      <c r="D361" s="123" t="s">
        <v>520</v>
      </c>
      <c r="E361" s="123" t="s">
        <v>1147</v>
      </c>
      <c r="F361" s="123" t="s">
        <v>953</v>
      </c>
      <c r="G361" s="123" t="s">
        <v>101</v>
      </c>
      <c r="H361" s="132" t="s">
        <v>488</v>
      </c>
      <c r="I361" s="150" t="s">
        <v>113</v>
      </c>
      <c r="J361" s="150" t="s">
        <v>113</v>
      </c>
      <c r="K361" s="132" t="s">
        <v>113</v>
      </c>
      <c r="L361" s="176" t="s">
        <v>313</v>
      </c>
      <c r="M361" s="128"/>
      <c r="N361" s="128"/>
      <c r="O361" s="128"/>
      <c r="P361" s="126" t="s">
        <v>459</v>
      </c>
      <c r="Q361" s="124"/>
      <c r="R361" s="127" t="str">
        <f t="shared" si="55"/>
        <v>Multi-String</v>
      </c>
    </row>
    <row r="362" spans="1:18" s="134" customFormat="1" ht="65.099999999999994" customHeight="1">
      <c r="A362" s="124">
        <f>COUNTIF(R$2:R362,'RW registers-Client'!K$1)+COUNTIF(R$2:R362,'RW registers-Client'!I$1)+COUNTIF(R$2:R362,'RW registers-Client'!J$1)</f>
        <v>103</v>
      </c>
      <c r="B362" s="130">
        <v>53954</v>
      </c>
      <c r="C362" s="131" t="s">
        <v>546</v>
      </c>
      <c r="D362" s="123" t="s">
        <v>520</v>
      </c>
      <c r="E362" s="131" t="s">
        <v>1148</v>
      </c>
      <c r="F362" s="131" t="s">
        <v>954</v>
      </c>
      <c r="G362" s="131" t="s">
        <v>545</v>
      </c>
      <c r="H362" s="153" t="s">
        <v>637</v>
      </c>
      <c r="I362" s="150" t="s">
        <v>113</v>
      </c>
      <c r="J362" s="150" t="s">
        <v>113</v>
      </c>
      <c r="K362" s="132" t="s">
        <v>113</v>
      </c>
      <c r="L362" s="151" t="s">
        <v>732</v>
      </c>
      <c r="M362" s="133"/>
      <c r="N362" s="133"/>
      <c r="O362" s="133"/>
      <c r="P362" s="133"/>
      <c r="Q362" s="133"/>
      <c r="R362" s="133"/>
    </row>
    <row r="363" spans="1:18" s="134" customFormat="1" ht="65.099999999999994" customHeight="1">
      <c r="A363" s="124">
        <f>COUNTIF(R$2:R363,'RW registers-Client'!K$1)+COUNTIF(R$2:R363,'RW registers-Client'!I$1)+COUNTIF(R$2:R363,'RW registers-Client'!J$1)</f>
        <v>103</v>
      </c>
      <c r="B363" s="152">
        <v>53955</v>
      </c>
      <c r="C363" s="131" t="s">
        <v>546</v>
      </c>
      <c r="D363" s="131" t="s">
        <v>520</v>
      </c>
      <c r="E363" s="131" t="s">
        <v>1149</v>
      </c>
      <c r="F363" s="131" t="s">
        <v>955</v>
      </c>
      <c r="G363" s="131" t="s">
        <v>545</v>
      </c>
      <c r="H363" s="153" t="s">
        <v>730</v>
      </c>
      <c r="I363" s="150" t="s">
        <v>113</v>
      </c>
      <c r="J363" s="150" t="s">
        <v>113</v>
      </c>
      <c r="K363" s="132" t="s">
        <v>113</v>
      </c>
      <c r="L363" s="151" t="s">
        <v>731</v>
      </c>
      <c r="M363" s="133"/>
      <c r="N363" s="133"/>
      <c r="O363" s="133"/>
      <c r="P363" s="133"/>
      <c r="Q363" s="133"/>
      <c r="R363" s="133"/>
    </row>
    <row r="364" spans="1:18" ht="65.099999999999994" customHeight="1">
      <c r="A364" s="124">
        <f>COUNTIF(R$2:R364,'RW registers-Client'!K$1)+COUNTIF(R$2:R364,'RW registers-Client'!I$1)+COUNTIF(R$2:R364,'RW registers-Client'!J$1)</f>
        <v>103</v>
      </c>
      <c r="B364" s="152" t="s">
        <v>733</v>
      </c>
      <c r="C364" s="123" t="s">
        <v>113</v>
      </c>
      <c r="D364" s="123" t="s">
        <v>113</v>
      </c>
      <c r="E364" s="123" t="s">
        <v>113</v>
      </c>
      <c r="F364" s="123" t="s">
        <v>113</v>
      </c>
      <c r="G364" s="123" t="s">
        <v>113</v>
      </c>
      <c r="H364" s="123" t="s">
        <v>113</v>
      </c>
      <c r="I364" s="150" t="s">
        <v>113</v>
      </c>
      <c r="J364" s="150" t="s">
        <v>113</v>
      </c>
      <c r="K364" s="132" t="s">
        <v>113</v>
      </c>
      <c r="L364" s="123"/>
      <c r="M364" s="128"/>
      <c r="N364" s="128"/>
      <c r="O364" s="128"/>
      <c r="P364" s="126"/>
      <c r="Q364" s="124"/>
      <c r="R364" s="127" t="str">
        <f t="shared" si="55"/>
        <v/>
      </c>
    </row>
    <row r="365" spans="1:18" ht="65.099999999999994" customHeight="1">
      <c r="A365" s="124">
        <f>COUNTIF(R$2:R365,'RW registers-Client'!K$1)+COUNTIF(R$2:R365,'RW registers-Client'!I$1)+COUNTIF(R$2:R365,'RW registers-Client'!J$1)</f>
        <v>103</v>
      </c>
      <c r="B365" s="152">
        <v>53960</v>
      </c>
      <c r="C365" s="123" t="s">
        <v>19</v>
      </c>
      <c r="D365" s="123" t="s">
        <v>520</v>
      </c>
      <c r="E365" s="123" t="s">
        <v>923</v>
      </c>
      <c r="F365" s="123" t="s">
        <v>897</v>
      </c>
      <c r="G365" s="123" t="s">
        <v>101</v>
      </c>
      <c r="H365" s="132" t="s">
        <v>488</v>
      </c>
      <c r="I365" s="150" t="s">
        <v>113</v>
      </c>
      <c r="J365" s="150" t="s">
        <v>113</v>
      </c>
      <c r="K365" s="132" t="s">
        <v>113</v>
      </c>
      <c r="L365" s="176" t="s">
        <v>313</v>
      </c>
      <c r="M365" s="128"/>
      <c r="N365" s="128"/>
      <c r="O365" s="128"/>
      <c r="P365" s="126" t="s">
        <v>459</v>
      </c>
      <c r="Q365" s="124"/>
      <c r="R365" s="127" t="str">
        <f t="shared" si="55"/>
        <v>Multi-String</v>
      </c>
    </row>
    <row r="366" spans="1:18" ht="65.099999999999994" customHeight="1">
      <c r="A366" s="124">
        <f>COUNTIF(R$2:R366,'RW registers-Client'!K$1)+COUNTIF(R$2:R366,'RW registers-Client'!I$1)+COUNTIF(R$2:R366,'RW registers-Client'!J$1)</f>
        <v>103</v>
      </c>
      <c r="B366" s="152">
        <v>53961</v>
      </c>
      <c r="C366" s="123" t="s">
        <v>19</v>
      </c>
      <c r="D366" s="123" t="s">
        <v>520</v>
      </c>
      <c r="E366" s="123" t="s">
        <v>924</v>
      </c>
      <c r="F366" s="123" t="s">
        <v>898</v>
      </c>
      <c r="G366" s="123" t="s">
        <v>101</v>
      </c>
      <c r="H366" s="132" t="s">
        <v>488</v>
      </c>
      <c r="I366" s="150" t="s">
        <v>113</v>
      </c>
      <c r="J366" s="150" t="s">
        <v>113</v>
      </c>
      <c r="K366" s="132" t="s">
        <v>113</v>
      </c>
      <c r="L366" s="176" t="s">
        <v>313</v>
      </c>
      <c r="M366" s="128"/>
      <c r="N366" s="128"/>
      <c r="O366" s="128"/>
      <c r="P366" s="126" t="s">
        <v>459</v>
      </c>
      <c r="Q366" s="124"/>
      <c r="R366" s="127" t="str">
        <f t="shared" si="55"/>
        <v>Multi-String</v>
      </c>
    </row>
    <row r="367" spans="1:18" ht="65.099999999999994" customHeight="1">
      <c r="A367" s="124">
        <f>COUNTIF(R$2:R367,'RW registers-Client'!K$1)+COUNTIF(R$2:R367,'RW registers-Client'!I$1)+COUNTIF(R$2:R367,'RW registers-Client'!J$1)</f>
        <v>103</v>
      </c>
      <c r="B367" s="152">
        <v>53962</v>
      </c>
      <c r="C367" s="123" t="s">
        <v>113</v>
      </c>
      <c r="D367" s="123" t="s">
        <v>113</v>
      </c>
      <c r="E367" s="123" t="s">
        <v>113</v>
      </c>
      <c r="F367" s="123" t="s">
        <v>113</v>
      </c>
      <c r="G367" s="123" t="s">
        <v>113</v>
      </c>
      <c r="H367" s="123" t="s">
        <v>113</v>
      </c>
      <c r="I367" s="150" t="s">
        <v>113</v>
      </c>
      <c r="J367" s="150" t="s">
        <v>113</v>
      </c>
      <c r="K367" s="132" t="s">
        <v>113</v>
      </c>
      <c r="L367" s="123"/>
      <c r="M367" s="128"/>
      <c r="N367" s="128"/>
      <c r="O367" s="128"/>
      <c r="P367" s="126"/>
      <c r="Q367" s="124"/>
      <c r="R367" s="127" t="str">
        <f t="shared" si="55"/>
        <v/>
      </c>
    </row>
    <row r="368" spans="1:18" ht="65.099999999999994" customHeight="1">
      <c r="A368" s="124">
        <f>COUNTIF(R$2:R368,'RW registers-Client'!K$1)+COUNTIF(R$2:R368,'RW registers-Client'!I$1)+COUNTIF(R$2:R368,'RW registers-Client'!J$1)</f>
        <v>103</v>
      </c>
      <c r="B368" s="152">
        <v>53963</v>
      </c>
      <c r="C368" s="123" t="s">
        <v>19</v>
      </c>
      <c r="D368" s="123" t="s">
        <v>520</v>
      </c>
      <c r="E368" s="123" t="s">
        <v>925</v>
      </c>
      <c r="F368" s="123" t="s">
        <v>899</v>
      </c>
      <c r="G368" s="123" t="s">
        <v>101</v>
      </c>
      <c r="H368" s="132" t="s">
        <v>488</v>
      </c>
      <c r="I368" s="150" t="s">
        <v>113</v>
      </c>
      <c r="J368" s="150" t="s">
        <v>113</v>
      </c>
      <c r="K368" s="132" t="s">
        <v>113</v>
      </c>
      <c r="L368" s="176" t="s">
        <v>313</v>
      </c>
      <c r="M368" s="128"/>
      <c r="N368" s="128"/>
      <c r="O368" s="128"/>
      <c r="P368" s="126" t="s">
        <v>459</v>
      </c>
      <c r="Q368" s="124"/>
      <c r="R368" s="127" t="str">
        <f t="shared" si="55"/>
        <v>Multi-String</v>
      </c>
    </row>
    <row r="369" spans="1:18" s="134" customFormat="1" ht="65.099999999999994" customHeight="1">
      <c r="A369" s="124">
        <f>COUNTIF(R$2:R369,'RW registers-Client'!K$1)+COUNTIF(R$2:R369,'RW registers-Client'!I$1)+COUNTIF(R$2:R369,'RW registers-Client'!J$1)</f>
        <v>103</v>
      </c>
      <c r="B369" s="130">
        <v>53964</v>
      </c>
      <c r="C369" s="131" t="s">
        <v>546</v>
      </c>
      <c r="D369" s="123" t="s">
        <v>520</v>
      </c>
      <c r="E369" s="131" t="s">
        <v>926</v>
      </c>
      <c r="F369" s="131" t="s">
        <v>900</v>
      </c>
      <c r="G369" s="131" t="s">
        <v>545</v>
      </c>
      <c r="H369" s="153" t="s">
        <v>637</v>
      </c>
      <c r="I369" s="150" t="s">
        <v>113</v>
      </c>
      <c r="J369" s="150" t="s">
        <v>113</v>
      </c>
      <c r="K369" s="132" t="s">
        <v>113</v>
      </c>
      <c r="L369" s="151" t="s">
        <v>732</v>
      </c>
      <c r="M369" s="133"/>
      <c r="N369" s="133"/>
      <c r="O369" s="133"/>
      <c r="P369" s="133"/>
      <c r="Q369" s="133"/>
      <c r="R369" s="133"/>
    </row>
    <row r="370" spans="1:18" s="134" customFormat="1" ht="65.099999999999994" customHeight="1">
      <c r="A370" s="124">
        <f>COUNTIF(R$2:R370,'RW registers-Client'!K$1)+COUNTIF(R$2:R370,'RW registers-Client'!I$1)+COUNTIF(R$2:R370,'RW registers-Client'!J$1)</f>
        <v>103</v>
      </c>
      <c r="B370" s="152">
        <v>53965</v>
      </c>
      <c r="C370" s="131" t="s">
        <v>546</v>
      </c>
      <c r="D370" s="131" t="s">
        <v>520</v>
      </c>
      <c r="E370" s="131" t="s">
        <v>927</v>
      </c>
      <c r="F370" s="131" t="s">
        <v>901</v>
      </c>
      <c r="G370" s="131" t="s">
        <v>545</v>
      </c>
      <c r="H370" s="153" t="s">
        <v>730</v>
      </c>
      <c r="I370" s="150" t="s">
        <v>113</v>
      </c>
      <c r="J370" s="150" t="s">
        <v>113</v>
      </c>
      <c r="K370" s="132" t="s">
        <v>113</v>
      </c>
      <c r="L370" s="151" t="s">
        <v>731</v>
      </c>
      <c r="M370" s="133"/>
      <c r="N370" s="133"/>
      <c r="O370" s="133"/>
      <c r="P370" s="133"/>
      <c r="Q370" s="133"/>
      <c r="R370" s="133"/>
    </row>
    <row r="371" spans="1:18" s="129" customFormat="1" ht="65.099999999999994" customHeight="1">
      <c r="A371" s="124">
        <f>COUNTIF(R$2:R371,'RW registers-Client'!K$1)+COUNTIF(R$2:R371,'RW registers-Client'!I$1)+COUNTIF(R$2:R371,'RW registers-Client'!J$1)</f>
        <v>103</v>
      </c>
      <c r="B371" s="152" t="s">
        <v>734</v>
      </c>
      <c r="C371" s="123" t="s">
        <v>113</v>
      </c>
      <c r="D371" s="123" t="s">
        <v>113</v>
      </c>
      <c r="E371" s="123" t="s">
        <v>113</v>
      </c>
      <c r="F371" s="123" t="s">
        <v>113</v>
      </c>
      <c r="G371" s="123" t="s">
        <v>113</v>
      </c>
      <c r="H371" s="123" t="s">
        <v>113</v>
      </c>
      <c r="I371" s="150" t="s">
        <v>113</v>
      </c>
      <c r="J371" s="150" t="s">
        <v>113</v>
      </c>
      <c r="K371" s="132" t="s">
        <v>113</v>
      </c>
      <c r="L371" s="123"/>
      <c r="M371" s="128"/>
      <c r="N371" s="128"/>
      <c r="O371" s="128"/>
      <c r="P371" s="126"/>
      <c r="Q371" s="124"/>
      <c r="R371" s="127" t="str">
        <f t="shared" si="55"/>
        <v/>
      </c>
    </row>
    <row r="372" spans="1:18" s="129" customFormat="1" ht="65.099999999999994" customHeight="1">
      <c r="A372" s="124">
        <f>COUNTIF(R$2:R372,'RW registers-Client'!K$1)+COUNTIF(R$2:R372,'RW registers-Client'!I$1)+COUNTIF(R$2:R372,'RW registers-Client'!J$1)</f>
        <v>103</v>
      </c>
      <c r="B372" s="152">
        <v>53970</v>
      </c>
      <c r="C372" s="123" t="s">
        <v>19</v>
      </c>
      <c r="D372" s="123" t="s">
        <v>520</v>
      </c>
      <c r="E372" s="123" t="s">
        <v>1248</v>
      </c>
      <c r="F372" s="123" t="s">
        <v>1063</v>
      </c>
      <c r="G372" s="123" t="s">
        <v>101</v>
      </c>
      <c r="H372" s="132" t="s">
        <v>488</v>
      </c>
      <c r="I372" s="150" t="s">
        <v>113</v>
      </c>
      <c r="J372" s="150" t="s">
        <v>113</v>
      </c>
      <c r="K372" s="132" t="s">
        <v>113</v>
      </c>
      <c r="L372" s="176" t="s">
        <v>313</v>
      </c>
      <c r="M372" s="128"/>
      <c r="N372" s="128"/>
      <c r="O372" s="128"/>
      <c r="P372" s="126" t="s">
        <v>459</v>
      </c>
      <c r="Q372" s="124"/>
      <c r="R372" s="127" t="str">
        <f t="shared" si="55"/>
        <v>Multi-String</v>
      </c>
    </row>
    <row r="373" spans="1:18" s="129" customFormat="1" ht="65.099999999999994" customHeight="1">
      <c r="A373" s="124">
        <f>COUNTIF(R$2:R373,'RW registers-Client'!K$1)+COUNTIF(R$2:R373,'RW registers-Client'!I$1)+COUNTIF(R$2:R373,'RW registers-Client'!J$1)</f>
        <v>103</v>
      </c>
      <c r="B373" s="152">
        <v>53971</v>
      </c>
      <c r="C373" s="123" t="s">
        <v>19</v>
      </c>
      <c r="D373" s="123" t="s">
        <v>520</v>
      </c>
      <c r="E373" s="123" t="s">
        <v>1249</v>
      </c>
      <c r="F373" s="123" t="s">
        <v>1064</v>
      </c>
      <c r="G373" s="123" t="s">
        <v>101</v>
      </c>
      <c r="H373" s="132" t="s">
        <v>488</v>
      </c>
      <c r="I373" s="150" t="s">
        <v>113</v>
      </c>
      <c r="J373" s="150" t="s">
        <v>113</v>
      </c>
      <c r="K373" s="132" t="s">
        <v>113</v>
      </c>
      <c r="L373" s="176" t="s">
        <v>313</v>
      </c>
      <c r="M373" s="128"/>
      <c r="N373" s="128"/>
      <c r="O373" s="128"/>
      <c r="P373" s="126" t="s">
        <v>459</v>
      </c>
      <c r="Q373" s="124"/>
      <c r="R373" s="127" t="str">
        <f t="shared" si="55"/>
        <v>Multi-String</v>
      </c>
    </row>
    <row r="374" spans="1:18" s="129" customFormat="1" ht="65.099999999999994" customHeight="1">
      <c r="A374" s="124">
        <f>COUNTIF(R$2:R374,'RW registers-Client'!K$1)+COUNTIF(R$2:R374,'RW registers-Client'!I$1)+COUNTIF(R$2:R374,'RW registers-Client'!J$1)</f>
        <v>103</v>
      </c>
      <c r="B374" s="152">
        <v>53972</v>
      </c>
      <c r="C374" s="123" t="s">
        <v>113</v>
      </c>
      <c r="D374" s="123" t="s">
        <v>113</v>
      </c>
      <c r="E374" s="123" t="s">
        <v>113</v>
      </c>
      <c r="F374" s="123" t="s">
        <v>113</v>
      </c>
      <c r="G374" s="123" t="s">
        <v>113</v>
      </c>
      <c r="H374" s="123" t="s">
        <v>113</v>
      </c>
      <c r="I374" s="150" t="s">
        <v>113</v>
      </c>
      <c r="J374" s="150" t="s">
        <v>113</v>
      </c>
      <c r="K374" s="132" t="s">
        <v>113</v>
      </c>
      <c r="L374" s="123"/>
      <c r="M374" s="128"/>
      <c r="N374" s="128"/>
      <c r="O374" s="128"/>
      <c r="P374" s="126"/>
      <c r="Q374" s="124"/>
      <c r="R374" s="127" t="str">
        <f t="shared" si="55"/>
        <v/>
      </c>
    </row>
    <row r="375" spans="1:18" s="129" customFormat="1" ht="65.099999999999994" customHeight="1">
      <c r="A375" s="124">
        <f>COUNTIF(R$2:R375,'RW registers-Client'!K$1)+COUNTIF(R$2:R375,'RW registers-Client'!I$1)+COUNTIF(R$2:R375,'RW registers-Client'!J$1)</f>
        <v>103</v>
      </c>
      <c r="B375" s="152">
        <v>53973</v>
      </c>
      <c r="C375" s="123" t="s">
        <v>19</v>
      </c>
      <c r="D375" s="123" t="s">
        <v>520</v>
      </c>
      <c r="E375" s="123" t="s">
        <v>1250</v>
      </c>
      <c r="F375" s="123" t="s">
        <v>1065</v>
      </c>
      <c r="G375" s="123" t="s">
        <v>101</v>
      </c>
      <c r="H375" s="132" t="s">
        <v>488</v>
      </c>
      <c r="I375" s="150" t="s">
        <v>113</v>
      </c>
      <c r="J375" s="150" t="s">
        <v>113</v>
      </c>
      <c r="K375" s="132" t="s">
        <v>113</v>
      </c>
      <c r="L375" s="176" t="s">
        <v>313</v>
      </c>
      <c r="M375" s="128"/>
      <c r="N375" s="128"/>
      <c r="O375" s="128"/>
      <c r="P375" s="126" t="s">
        <v>459</v>
      </c>
      <c r="Q375" s="124"/>
      <c r="R375" s="127" t="str">
        <f t="shared" si="55"/>
        <v>Multi-String</v>
      </c>
    </row>
    <row r="376" spans="1:18" s="134" customFormat="1" ht="65.099999999999994" customHeight="1">
      <c r="A376" s="124">
        <f>COUNTIF(R$2:R376,'RW registers-Client'!K$1)+COUNTIF(R$2:R376,'RW registers-Client'!I$1)+COUNTIF(R$2:R376,'RW registers-Client'!J$1)</f>
        <v>103</v>
      </c>
      <c r="B376" s="130">
        <v>53974</v>
      </c>
      <c r="C376" s="131" t="s">
        <v>546</v>
      </c>
      <c r="D376" s="123" t="s">
        <v>520</v>
      </c>
      <c r="E376" s="131" t="s">
        <v>1251</v>
      </c>
      <c r="F376" s="131" t="s">
        <v>1066</v>
      </c>
      <c r="G376" s="131" t="s">
        <v>545</v>
      </c>
      <c r="H376" s="153" t="s">
        <v>637</v>
      </c>
      <c r="I376" s="150" t="s">
        <v>113</v>
      </c>
      <c r="J376" s="150" t="s">
        <v>113</v>
      </c>
      <c r="K376" s="132" t="s">
        <v>113</v>
      </c>
      <c r="L376" s="151" t="s">
        <v>732</v>
      </c>
      <c r="M376" s="133"/>
      <c r="N376" s="133"/>
      <c r="O376" s="133"/>
      <c r="P376" s="133"/>
      <c r="Q376" s="133"/>
      <c r="R376" s="133"/>
    </row>
    <row r="377" spans="1:18" s="134" customFormat="1" ht="65.099999999999994" customHeight="1">
      <c r="A377" s="124">
        <f>COUNTIF(R$2:R377,'RW registers-Client'!K$1)+COUNTIF(R$2:R377,'RW registers-Client'!I$1)+COUNTIF(R$2:R377,'RW registers-Client'!J$1)</f>
        <v>103</v>
      </c>
      <c r="B377" s="152">
        <v>53975</v>
      </c>
      <c r="C377" s="131" t="s">
        <v>546</v>
      </c>
      <c r="D377" s="131" t="s">
        <v>520</v>
      </c>
      <c r="E377" s="131" t="s">
        <v>1252</v>
      </c>
      <c r="F377" s="131" t="s">
        <v>1067</v>
      </c>
      <c r="G377" s="131" t="s">
        <v>545</v>
      </c>
      <c r="H377" s="153" t="s">
        <v>730</v>
      </c>
      <c r="I377" s="150" t="s">
        <v>113</v>
      </c>
      <c r="J377" s="150" t="s">
        <v>113</v>
      </c>
      <c r="K377" s="132" t="s">
        <v>113</v>
      </c>
      <c r="L377" s="151" t="s">
        <v>731</v>
      </c>
      <c r="M377" s="133"/>
      <c r="N377" s="133"/>
      <c r="O377" s="133"/>
      <c r="P377" s="133"/>
      <c r="Q377" s="133"/>
      <c r="R377" s="133"/>
    </row>
    <row r="378" spans="1:18" ht="65.099999999999994" customHeight="1">
      <c r="A378" s="124">
        <f>COUNTIF(R$2:R378,'RW registers-Client'!K$1)+COUNTIF(R$2:R378,'RW registers-Client'!I$1)+COUNTIF(R$2:R378,'RW registers-Client'!J$1)</f>
        <v>103</v>
      </c>
      <c r="B378" s="152" t="s">
        <v>735</v>
      </c>
      <c r="C378" s="123" t="s">
        <v>113</v>
      </c>
      <c r="D378" s="123" t="s">
        <v>113</v>
      </c>
      <c r="E378" s="123" t="s">
        <v>113</v>
      </c>
      <c r="F378" s="123" t="s">
        <v>113</v>
      </c>
      <c r="G378" s="123" t="s">
        <v>113</v>
      </c>
      <c r="H378" s="123" t="s">
        <v>113</v>
      </c>
      <c r="I378" s="150" t="s">
        <v>113</v>
      </c>
      <c r="J378" s="150" t="s">
        <v>113</v>
      </c>
      <c r="K378" s="132" t="s">
        <v>113</v>
      </c>
      <c r="L378" s="123"/>
      <c r="M378" s="128"/>
      <c r="N378" s="128"/>
      <c r="O378" s="128"/>
      <c r="P378" s="126"/>
      <c r="Q378" s="124"/>
      <c r="R378" s="127" t="str">
        <f t="shared" si="55"/>
        <v/>
      </c>
    </row>
    <row r="379" spans="1:18" ht="65.099999999999994" customHeight="1">
      <c r="A379" s="124">
        <f>COUNTIF(R$2:R379,'RW registers-Client'!K$1)+COUNTIF(R$2:R379,'RW registers-Client'!I$1)+COUNTIF(R$2:R379,'RW registers-Client'!J$1)</f>
        <v>103</v>
      </c>
      <c r="B379" s="152">
        <v>53980</v>
      </c>
      <c r="C379" s="123" t="s">
        <v>19</v>
      </c>
      <c r="D379" s="123" t="s">
        <v>520</v>
      </c>
      <c r="E379" s="123" t="s">
        <v>1274</v>
      </c>
      <c r="F379" s="123" t="s">
        <v>1091</v>
      </c>
      <c r="G379" s="123" t="s">
        <v>101</v>
      </c>
      <c r="H379" s="132" t="s">
        <v>488</v>
      </c>
      <c r="I379" s="150" t="s">
        <v>113</v>
      </c>
      <c r="J379" s="150" t="s">
        <v>113</v>
      </c>
      <c r="K379" s="132" t="s">
        <v>113</v>
      </c>
      <c r="L379" s="176" t="s">
        <v>313</v>
      </c>
      <c r="M379" s="128"/>
      <c r="N379" s="128"/>
      <c r="O379" s="128"/>
      <c r="P379" s="126" t="s">
        <v>459</v>
      </c>
      <c r="Q379" s="124"/>
      <c r="R379" s="127" t="str">
        <f t="shared" si="55"/>
        <v>Multi-String</v>
      </c>
    </row>
    <row r="380" spans="1:18" ht="65.099999999999994" customHeight="1">
      <c r="A380" s="124">
        <f>COUNTIF(R$2:R380,'RW registers-Client'!K$1)+COUNTIF(R$2:R380,'RW registers-Client'!I$1)+COUNTIF(R$2:R380,'RW registers-Client'!J$1)</f>
        <v>103</v>
      </c>
      <c r="B380" s="152">
        <v>53981</v>
      </c>
      <c r="C380" s="123" t="s">
        <v>19</v>
      </c>
      <c r="D380" s="123" t="s">
        <v>520</v>
      </c>
      <c r="E380" s="123" t="s">
        <v>1275</v>
      </c>
      <c r="F380" s="123" t="s">
        <v>1092</v>
      </c>
      <c r="G380" s="123" t="s">
        <v>101</v>
      </c>
      <c r="H380" s="132" t="s">
        <v>488</v>
      </c>
      <c r="I380" s="150" t="s">
        <v>113</v>
      </c>
      <c r="J380" s="150" t="s">
        <v>113</v>
      </c>
      <c r="K380" s="132" t="s">
        <v>113</v>
      </c>
      <c r="L380" s="176" t="s">
        <v>313</v>
      </c>
      <c r="M380" s="128"/>
      <c r="N380" s="128"/>
      <c r="O380" s="128"/>
      <c r="P380" s="126" t="s">
        <v>459</v>
      </c>
      <c r="Q380" s="124"/>
      <c r="R380" s="127" t="str">
        <f t="shared" si="55"/>
        <v>Multi-String</v>
      </c>
    </row>
    <row r="381" spans="1:18" ht="65.099999999999994" customHeight="1">
      <c r="A381" s="124">
        <f>COUNTIF(R$2:R381,'RW registers-Client'!K$1)+COUNTIF(R$2:R381,'RW registers-Client'!I$1)+COUNTIF(R$2:R381,'RW registers-Client'!J$1)</f>
        <v>103</v>
      </c>
      <c r="B381" s="152">
        <v>53982</v>
      </c>
      <c r="C381" s="123" t="s">
        <v>113</v>
      </c>
      <c r="D381" s="123" t="s">
        <v>113</v>
      </c>
      <c r="E381" s="123" t="s">
        <v>113</v>
      </c>
      <c r="F381" s="123" t="s">
        <v>113</v>
      </c>
      <c r="G381" s="123" t="s">
        <v>113</v>
      </c>
      <c r="H381" s="123" t="s">
        <v>113</v>
      </c>
      <c r="I381" s="150" t="s">
        <v>113</v>
      </c>
      <c r="J381" s="150" t="s">
        <v>113</v>
      </c>
      <c r="K381" s="132" t="s">
        <v>113</v>
      </c>
      <c r="L381" s="123"/>
      <c r="M381" s="128"/>
      <c r="N381" s="128"/>
      <c r="O381" s="128"/>
      <c r="P381" s="126"/>
      <c r="Q381" s="124"/>
      <c r="R381" s="127" t="str">
        <f t="shared" si="55"/>
        <v/>
      </c>
    </row>
    <row r="382" spans="1:18" ht="65.099999999999994" customHeight="1">
      <c r="A382" s="124">
        <f>COUNTIF(R$2:R382,'RW registers-Client'!K$1)+COUNTIF(R$2:R382,'RW registers-Client'!I$1)+COUNTIF(R$2:R382,'RW registers-Client'!J$1)</f>
        <v>103</v>
      </c>
      <c r="B382" s="152">
        <v>53983</v>
      </c>
      <c r="C382" s="123" t="s">
        <v>19</v>
      </c>
      <c r="D382" s="123" t="s">
        <v>520</v>
      </c>
      <c r="E382" s="123" t="s">
        <v>1276</v>
      </c>
      <c r="F382" s="123" t="s">
        <v>1093</v>
      </c>
      <c r="G382" s="123" t="s">
        <v>101</v>
      </c>
      <c r="H382" s="132" t="s">
        <v>488</v>
      </c>
      <c r="I382" s="150" t="s">
        <v>113</v>
      </c>
      <c r="J382" s="150" t="s">
        <v>113</v>
      </c>
      <c r="K382" s="132" t="s">
        <v>113</v>
      </c>
      <c r="L382" s="176" t="s">
        <v>313</v>
      </c>
      <c r="M382" s="128"/>
      <c r="N382" s="128"/>
      <c r="O382" s="128"/>
      <c r="P382" s="126" t="s">
        <v>459</v>
      </c>
      <c r="Q382" s="124"/>
      <c r="R382" s="127" t="str">
        <f t="shared" si="55"/>
        <v>Multi-String</v>
      </c>
    </row>
    <row r="383" spans="1:18" s="134" customFormat="1" ht="65.099999999999994" customHeight="1">
      <c r="A383" s="124">
        <f>COUNTIF(R$2:R383,'RW registers-Client'!K$1)+COUNTIF(R$2:R383,'RW registers-Client'!I$1)+COUNTIF(R$2:R383,'RW registers-Client'!J$1)</f>
        <v>103</v>
      </c>
      <c r="B383" s="130">
        <v>53984</v>
      </c>
      <c r="C383" s="131" t="s">
        <v>546</v>
      </c>
      <c r="D383" s="131" t="s">
        <v>520</v>
      </c>
      <c r="E383" s="131" t="s">
        <v>1277</v>
      </c>
      <c r="F383" s="131" t="s">
        <v>1094</v>
      </c>
      <c r="G383" s="131" t="s">
        <v>545</v>
      </c>
      <c r="H383" s="153" t="s">
        <v>637</v>
      </c>
      <c r="I383" s="150" t="s">
        <v>113</v>
      </c>
      <c r="J383" s="150" t="s">
        <v>113</v>
      </c>
      <c r="K383" s="132" t="s">
        <v>113</v>
      </c>
      <c r="L383" s="151" t="s">
        <v>732</v>
      </c>
      <c r="M383" s="133"/>
      <c r="N383" s="133"/>
      <c r="O383" s="133"/>
      <c r="P383" s="133"/>
      <c r="Q383" s="133"/>
      <c r="R383" s="133"/>
    </row>
    <row r="384" spans="1:18" s="134" customFormat="1" ht="65.099999999999994" customHeight="1">
      <c r="A384" s="124">
        <f>COUNTIF(R$2:R384,'RW registers-Client'!K$1)+COUNTIF(R$2:R384,'RW registers-Client'!I$1)+COUNTIF(R$2:R384,'RW registers-Client'!J$1)</f>
        <v>103</v>
      </c>
      <c r="B384" s="152">
        <v>53985</v>
      </c>
      <c r="C384" s="131" t="s">
        <v>546</v>
      </c>
      <c r="D384" s="131" t="s">
        <v>520</v>
      </c>
      <c r="E384" s="131" t="s">
        <v>1278</v>
      </c>
      <c r="F384" s="131" t="s">
        <v>1095</v>
      </c>
      <c r="G384" s="131" t="s">
        <v>545</v>
      </c>
      <c r="H384" s="153" t="s">
        <v>730</v>
      </c>
      <c r="I384" s="150" t="s">
        <v>113</v>
      </c>
      <c r="J384" s="150" t="s">
        <v>113</v>
      </c>
      <c r="K384" s="132" t="s">
        <v>113</v>
      </c>
      <c r="L384" s="151" t="s">
        <v>731</v>
      </c>
      <c r="M384" s="133"/>
      <c r="N384" s="133"/>
      <c r="O384" s="133"/>
      <c r="P384" s="133"/>
      <c r="Q384" s="133"/>
      <c r="R384" s="133"/>
    </row>
    <row r="385" spans="1:41" s="129" customFormat="1" ht="65.099999999999994" customHeight="1">
      <c r="A385" s="124">
        <f>COUNTIF(R$2:R385,'RW registers-Client'!K$1)+COUNTIF(R$2:R385,'RW registers-Client'!I$1)+COUNTIF(R$2:R385,'RW registers-Client'!J$1)</f>
        <v>103</v>
      </c>
      <c r="B385" s="152" t="s">
        <v>736</v>
      </c>
      <c r="C385" s="123" t="s">
        <v>113</v>
      </c>
      <c r="D385" s="123" t="s">
        <v>113</v>
      </c>
      <c r="E385" s="123" t="s">
        <v>113</v>
      </c>
      <c r="F385" s="123" t="s">
        <v>113</v>
      </c>
      <c r="G385" s="123" t="s">
        <v>113</v>
      </c>
      <c r="H385" s="123" t="s">
        <v>113</v>
      </c>
      <c r="I385" s="150" t="s">
        <v>113</v>
      </c>
      <c r="J385" s="150" t="s">
        <v>113</v>
      </c>
      <c r="K385" s="132" t="s">
        <v>113</v>
      </c>
      <c r="L385" s="123"/>
      <c r="M385" s="128"/>
      <c r="N385" s="128"/>
      <c r="O385" s="128"/>
      <c r="P385" s="126"/>
      <c r="Q385" s="124"/>
      <c r="R385" s="127" t="str">
        <f t="shared" si="55"/>
        <v/>
      </c>
    </row>
    <row r="386" spans="1:41" s="129" customFormat="1" ht="65.099999999999994" customHeight="1">
      <c r="A386" s="124">
        <f>COUNTIF(R$2:R386,'RW registers-Client'!K$1)+COUNTIF(R$2:R386,'RW registers-Client'!I$1)+COUNTIF(R$2:R386,'RW registers-Client'!J$1)</f>
        <v>103</v>
      </c>
      <c r="B386" s="152">
        <v>53990</v>
      </c>
      <c r="C386" s="123" t="s">
        <v>19</v>
      </c>
      <c r="D386" s="123" t="s">
        <v>520</v>
      </c>
      <c r="E386" s="123" t="s">
        <v>1300</v>
      </c>
      <c r="F386" s="123" t="s">
        <v>1119</v>
      </c>
      <c r="G386" s="123" t="s">
        <v>101</v>
      </c>
      <c r="H386" s="132" t="s">
        <v>488</v>
      </c>
      <c r="I386" s="150" t="s">
        <v>113</v>
      </c>
      <c r="J386" s="150" t="s">
        <v>113</v>
      </c>
      <c r="K386" s="132" t="s">
        <v>113</v>
      </c>
      <c r="L386" s="176" t="s">
        <v>313</v>
      </c>
      <c r="M386" s="128"/>
      <c r="N386" s="128"/>
      <c r="O386" s="128"/>
      <c r="P386" s="126" t="s">
        <v>459</v>
      </c>
      <c r="Q386" s="124"/>
      <c r="R386" s="127" t="str">
        <f t="shared" si="55"/>
        <v>Multi-String</v>
      </c>
    </row>
    <row r="387" spans="1:41" s="129" customFormat="1" ht="65.099999999999994" customHeight="1">
      <c r="A387" s="124">
        <f>COUNTIF(R$2:R387,'RW registers-Client'!K$1)+COUNTIF(R$2:R387,'RW registers-Client'!I$1)+COUNTIF(R$2:R387,'RW registers-Client'!J$1)</f>
        <v>103</v>
      </c>
      <c r="B387" s="152">
        <v>53991</v>
      </c>
      <c r="C387" s="123" t="s">
        <v>19</v>
      </c>
      <c r="D387" s="123" t="s">
        <v>520</v>
      </c>
      <c r="E387" s="123" t="s">
        <v>1301</v>
      </c>
      <c r="F387" s="123" t="s">
        <v>1120</v>
      </c>
      <c r="G387" s="123" t="s">
        <v>101</v>
      </c>
      <c r="H387" s="132" t="s">
        <v>488</v>
      </c>
      <c r="I387" s="150" t="s">
        <v>113</v>
      </c>
      <c r="J387" s="150" t="s">
        <v>113</v>
      </c>
      <c r="K387" s="132" t="s">
        <v>113</v>
      </c>
      <c r="L387" s="176" t="s">
        <v>313</v>
      </c>
      <c r="M387" s="128"/>
      <c r="N387" s="128"/>
      <c r="O387" s="128"/>
      <c r="P387" s="126" t="s">
        <v>459</v>
      </c>
      <c r="Q387" s="124"/>
      <c r="R387" s="127" t="str">
        <f t="shared" si="55"/>
        <v>Multi-String</v>
      </c>
    </row>
    <row r="388" spans="1:41" s="129" customFormat="1" ht="65.099999999999994" customHeight="1">
      <c r="A388" s="124">
        <f>COUNTIF(R$2:R388,'RW registers-Client'!K$1)+COUNTIF(R$2:R388,'RW registers-Client'!I$1)+COUNTIF(R$2:R388,'RW registers-Client'!J$1)</f>
        <v>103</v>
      </c>
      <c r="B388" s="152">
        <v>53992</v>
      </c>
      <c r="C388" s="123" t="s">
        <v>113</v>
      </c>
      <c r="D388" s="123" t="s">
        <v>113</v>
      </c>
      <c r="E388" s="123" t="s">
        <v>113</v>
      </c>
      <c r="F388" s="123" t="s">
        <v>113</v>
      </c>
      <c r="G388" s="123" t="s">
        <v>113</v>
      </c>
      <c r="H388" s="123" t="s">
        <v>113</v>
      </c>
      <c r="I388" s="150" t="s">
        <v>113</v>
      </c>
      <c r="J388" s="150" t="s">
        <v>113</v>
      </c>
      <c r="K388" s="132" t="s">
        <v>113</v>
      </c>
      <c r="L388" s="123"/>
      <c r="M388" s="128"/>
      <c r="N388" s="128"/>
      <c r="O388" s="128"/>
      <c r="P388" s="126"/>
      <c r="Q388" s="124"/>
      <c r="R388" s="127" t="str">
        <f t="shared" si="55"/>
        <v/>
      </c>
    </row>
    <row r="389" spans="1:41" s="129" customFormat="1" ht="65.099999999999994" customHeight="1">
      <c r="A389" s="124">
        <f>COUNTIF(R$2:R389,'RW registers-Client'!K$1)+COUNTIF(R$2:R389,'RW registers-Client'!I$1)+COUNTIF(R$2:R389,'RW registers-Client'!J$1)</f>
        <v>103</v>
      </c>
      <c r="B389" s="152">
        <v>53993</v>
      </c>
      <c r="C389" s="123" t="s">
        <v>19</v>
      </c>
      <c r="D389" s="123" t="s">
        <v>520</v>
      </c>
      <c r="E389" s="123" t="s">
        <v>1302</v>
      </c>
      <c r="F389" s="123" t="s">
        <v>1121</v>
      </c>
      <c r="G389" s="123" t="s">
        <v>101</v>
      </c>
      <c r="H389" s="132" t="s">
        <v>488</v>
      </c>
      <c r="I389" s="150" t="s">
        <v>113</v>
      </c>
      <c r="J389" s="150" t="s">
        <v>113</v>
      </c>
      <c r="K389" s="132" t="s">
        <v>113</v>
      </c>
      <c r="L389" s="176" t="s">
        <v>313</v>
      </c>
      <c r="M389" s="128"/>
      <c r="N389" s="128"/>
      <c r="O389" s="128"/>
      <c r="P389" s="126" t="s">
        <v>459</v>
      </c>
      <c r="Q389" s="124"/>
      <c r="R389" s="127" t="str">
        <f t="shared" si="55"/>
        <v>Multi-String</v>
      </c>
    </row>
    <row r="390" spans="1:41" s="134" customFormat="1" ht="65.099999999999994" customHeight="1">
      <c r="A390" s="124">
        <f>COUNTIF(R$2:R390,'RW registers-Client'!K$1)+COUNTIF(R$2:R390,'RW registers-Client'!I$1)+COUNTIF(R$2:R390,'RW registers-Client'!J$1)</f>
        <v>103</v>
      </c>
      <c r="B390" s="130">
        <v>53994</v>
      </c>
      <c r="C390" s="131" t="s">
        <v>546</v>
      </c>
      <c r="D390" s="131" t="s">
        <v>520</v>
      </c>
      <c r="E390" s="131" t="s">
        <v>1303</v>
      </c>
      <c r="F390" s="131" t="s">
        <v>1122</v>
      </c>
      <c r="G390" s="131" t="s">
        <v>545</v>
      </c>
      <c r="H390" s="153" t="s">
        <v>637</v>
      </c>
      <c r="I390" s="150" t="s">
        <v>113</v>
      </c>
      <c r="J390" s="150" t="s">
        <v>113</v>
      </c>
      <c r="K390" s="132" t="s">
        <v>113</v>
      </c>
      <c r="L390" s="151" t="s">
        <v>732</v>
      </c>
      <c r="M390" s="183"/>
      <c r="N390" s="183"/>
      <c r="O390" s="183"/>
      <c r="P390" s="183"/>
      <c r="Q390" s="183"/>
      <c r="R390" s="183"/>
      <c r="S390" s="158"/>
      <c r="T390" s="158"/>
      <c r="U390" s="158"/>
      <c r="V390" s="158"/>
      <c r="W390" s="158"/>
      <c r="X390" s="158"/>
      <c r="Y390" s="158"/>
      <c r="Z390" s="158"/>
      <c r="AA390" s="158"/>
      <c r="AB390" s="158"/>
      <c r="AC390" s="158"/>
      <c r="AD390" s="158"/>
      <c r="AE390" s="158"/>
      <c r="AF390" s="158"/>
      <c r="AG390" s="158"/>
      <c r="AH390" s="158"/>
      <c r="AI390" s="158"/>
      <c r="AJ390" s="158"/>
      <c r="AK390" s="158"/>
      <c r="AL390" s="158"/>
      <c r="AM390" s="158"/>
      <c r="AN390" s="158"/>
      <c r="AO390" s="158"/>
    </row>
    <row r="391" spans="1:41" ht="65.099999999999994" customHeight="1">
      <c r="A391" s="124">
        <f>COUNTIF(R$2:R391,'RW registers-Client'!K$1)+COUNTIF(R$2:R391,'RW registers-Client'!I$1)+COUNTIF(R$2:R391,'RW registers-Client'!J$1)</f>
        <v>103</v>
      </c>
      <c r="B391" s="152">
        <v>53995</v>
      </c>
      <c r="C391" s="131" t="s">
        <v>546</v>
      </c>
      <c r="D391" s="131" t="s">
        <v>520</v>
      </c>
      <c r="E391" s="131" t="s">
        <v>1304</v>
      </c>
      <c r="F391" s="131" t="s">
        <v>1123</v>
      </c>
      <c r="G391" s="131" t="s">
        <v>545</v>
      </c>
      <c r="H391" s="153" t="s">
        <v>730</v>
      </c>
      <c r="I391" s="150" t="s">
        <v>113</v>
      </c>
      <c r="J391" s="150" t="s">
        <v>113</v>
      </c>
      <c r="K391" s="132" t="s">
        <v>113</v>
      </c>
      <c r="L391" s="151" t="s">
        <v>731</v>
      </c>
      <c r="M391" s="128"/>
      <c r="N391" s="128"/>
      <c r="O391" s="128"/>
      <c r="P391" s="178"/>
      <c r="Q391" s="128"/>
      <c r="R391" s="179"/>
    </row>
    <row r="392" spans="1:41" ht="65.099999999999994" customHeight="1">
      <c r="A392" s="124">
        <f>COUNTIF(R$2:R392,'RW registers-Client'!K$1)+COUNTIF(R$2:R392,'RW registers-Client'!I$1)+COUNTIF(R$2:R392,'RW registers-Client'!J$1)</f>
        <v>103</v>
      </c>
      <c r="B392" s="152" t="s">
        <v>729</v>
      </c>
      <c r="C392" s="123" t="s">
        <v>113</v>
      </c>
      <c r="D392" s="123" t="s">
        <v>113</v>
      </c>
      <c r="E392" s="123" t="s">
        <v>113</v>
      </c>
      <c r="F392" s="123" t="s">
        <v>113</v>
      </c>
      <c r="G392" s="123" t="s">
        <v>113</v>
      </c>
      <c r="H392" s="123" t="s">
        <v>113</v>
      </c>
      <c r="I392" s="150" t="s">
        <v>113</v>
      </c>
      <c r="J392" s="150" t="s">
        <v>113</v>
      </c>
      <c r="K392" s="132" t="s">
        <v>113</v>
      </c>
      <c r="L392" s="123"/>
      <c r="M392" s="128"/>
      <c r="N392" s="128"/>
      <c r="O392" s="128"/>
      <c r="P392" s="178"/>
      <c r="Q392" s="128"/>
      <c r="R392" s="179"/>
    </row>
    <row r="393" spans="1:41" s="72" customFormat="1" ht="20.25" customHeight="1">
      <c r="A393" s="71"/>
      <c r="B393" s="80"/>
      <c r="C393" s="81"/>
      <c r="D393" s="81"/>
      <c r="E393" s="82"/>
      <c r="F393" s="82"/>
      <c r="G393" s="81"/>
      <c r="H393" s="83"/>
      <c r="I393" s="100"/>
      <c r="J393" s="100"/>
      <c r="K393" s="83"/>
      <c r="R393" s="71"/>
    </row>
    <row r="394" spans="1:41" s="129" customFormat="1" ht="65.099999999999994" customHeight="1">
      <c r="A394" s="124">
        <f>COUNTIF(R$2:R394,'RW registers-Client'!K$1)+COUNTIF(R$2:R394,'RW registers-Client'!I$1)+COUNTIF(R$2:R394,'RW registers-Client'!J$1)</f>
        <v>104</v>
      </c>
      <c r="B394" s="152">
        <v>56000</v>
      </c>
      <c r="C394" s="123" t="s">
        <v>19</v>
      </c>
      <c r="D394" s="123" t="s">
        <v>520</v>
      </c>
      <c r="E394" s="123" t="s">
        <v>2388</v>
      </c>
      <c r="F394" s="123" t="s">
        <v>2387</v>
      </c>
      <c r="G394" s="123" t="s">
        <v>586</v>
      </c>
      <c r="H394" s="132" t="s">
        <v>2389</v>
      </c>
      <c r="I394" s="150" t="s">
        <v>113</v>
      </c>
      <c r="J394" s="150">
        <v>1</v>
      </c>
      <c r="K394" s="132" t="s">
        <v>113</v>
      </c>
      <c r="L394" s="176"/>
      <c r="M394" s="126" t="s">
        <v>453</v>
      </c>
      <c r="N394" s="126" t="s">
        <v>455</v>
      </c>
      <c r="O394" s="124" t="s">
        <v>456</v>
      </c>
      <c r="P394" s="120"/>
      <c r="Q394" s="93"/>
      <c r="R394" s="121" t="str">
        <f t="shared" ref="R394" si="56">CONCATENATE(M394,N394,O394,P394,Q394)</f>
        <v>PWS1PWS2PWG2</v>
      </c>
    </row>
    <row r="395" spans="1:41" s="129" customFormat="1" ht="65.099999999999994" customHeight="1">
      <c r="A395" s="124">
        <f>COUNTIF(R$2:R395,'RW registers-Client'!K$1)+COUNTIF(R$2:R395,'RW registers-Client'!I$1)+COUNTIF(R$2:R395,'RW registers-Client'!J$1)</f>
        <v>105</v>
      </c>
      <c r="B395" s="152">
        <v>56001</v>
      </c>
      <c r="C395" s="123" t="s">
        <v>19</v>
      </c>
      <c r="D395" s="123" t="s">
        <v>520</v>
      </c>
      <c r="E395" s="123" t="s">
        <v>2390</v>
      </c>
      <c r="F395" s="123" t="s">
        <v>2391</v>
      </c>
      <c r="G395" s="123" t="s">
        <v>586</v>
      </c>
      <c r="H395" s="132" t="s">
        <v>2392</v>
      </c>
      <c r="I395" s="150" t="s">
        <v>113</v>
      </c>
      <c r="J395" s="150">
        <v>1</v>
      </c>
      <c r="K395" s="132" t="s">
        <v>113</v>
      </c>
      <c r="L395" s="176"/>
      <c r="M395" s="126" t="s">
        <v>453</v>
      </c>
      <c r="N395" s="126" t="s">
        <v>455</v>
      </c>
      <c r="O395" s="124" t="s">
        <v>456</v>
      </c>
      <c r="P395" s="120"/>
      <c r="Q395" s="93"/>
      <c r="R395" s="121" t="str">
        <f t="shared" ref="R395" si="57">CONCATENATE(M395,N395,O395,P395,Q395)</f>
        <v>PWS1PWS2PWG2</v>
      </c>
    </row>
    <row r="396" spans="1:41" s="129" customFormat="1" ht="65.099999999999994" customHeight="1">
      <c r="A396" s="124">
        <f>COUNTIF(R$2:R396,'RW registers-Client'!K$1)+COUNTIF(R$2:R396,'RW registers-Client'!I$1)+COUNTIF(R$2:R396,'RW registers-Client'!J$1)</f>
        <v>106</v>
      </c>
      <c r="B396" s="152">
        <v>56002</v>
      </c>
      <c r="C396" s="123" t="s">
        <v>19</v>
      </c>
      <c r="D396" s="123" t="s">
        <v>520</v>
      </c>
      <c r="E396" s="123" t="s">
        <v>2393</v>
      </c>
      <c r="F396" s="123" t="s">
        <v>2394</v>
      </c>
      <c r="G396" s="123" t="s">
        <v>586</v>
      </c>
      <c r="H396" s="132" t="s">
        <v>2395</v>
      </c>
      <c r="I396" s="150" t="s">
        <v>113</v>
      </c>
      <c r="J396" s="150">
        <v>1</v>
      </c>
      <c r="K396" s="132" t="s">
        <v>113</v>
      </c>
      <c r="L396" s="176"/>
      <c r="M396" s="126" t="s">
        <v>453</v>
      </c>
      <c r="N396" s="126" t="s">
        <v>455</v>
      </c>
      <c r="O396" s="124" t="s">
        <v>456</v>
      </c>
      <c r="P396" s="120"/>
      <c r="Q396" s="93"/>
      <c r="R396" s="121" t="str">
        <f t="shared" ref="R396" si="58">CONCATENATE(M396,N396,O396,P396,Q396)</f>
        <v>PWS1PWS2PWG2</v>
      </c>
    </row>
    <row r="397" spans="1:41" s="129" customFormat="1" ht="65.099999999999994" customHeight="1">
      <c r="A397" s="124">
        <f>COUNTIF(R$2:R397,'RW registers-Client'!K$1)+COUNTIF(R$2:R397,'RW registers-Client'!I$1)+COUNTIF(R$2:R397,'RW registers-Client'!J$1)</f>
        <v>107</v>
      </c>
      <c r="B397" s="152">
        <v>56003</v>
      </c>
      <c r="C397" s="123" t="s">
        <v>19</v>
      </c>
      <c r="D397" s="123" t="s">
        <v>520</v>
      </c>
      <c r="E397" s="123" t="s">
        <v>2396</v>
      </c>
      <c r="F397" s="123" t="s">
        <v>2397</v>
      </c>
      <c r="G397" s="123" t="s">
        <v>586</v>
      </c>
      <c r="H397" s="132" t="s">
        <v>2398</v>
      </c>
      <c r="I397" s="150" t="s">
        <v>113</v>
      </c>
      <c r="J397" s="150">
        <v>1</v>
      </c>
      <c r="K397" s="132" t="s">
        <v>113</v>
      </c>
      <c r="L397" s="176"/>
      <c r="M397" s="126" t="s">
        <v>453</v>
      </c>
      <c r="N397" s="126" t="s">
        <v>455</v>
      </c>
      <c r="O397" s="124" t="s">
        <v>456</v>
      </c>
      <c r="P397" s="120"/>
      <c r="Q397" s="93"/>
      <c r="R397" s="121" t="str">
        <f t="shared" ref="R397" si="59">CONCATENATE(M397,N397,O397,P397,Q397)</f>
        <v>PWS1PWS2PWG2</v>
      </c>
    </row>
    <row r="398" spans="1:41" s="129" customFormat="1" ht="65.099999999999994" customHeight="1">
      <c r="A398" s="124">
        <f>COUNTIF(R$2:R398,'RW registers-Client'!K$1)+COUNTIF(R$2:R398,'RW registers-Client'!I$1)+COUNTIF(R$2:R398,'RW registers-Client'!J$1)</f>
        <v>108</v>
      </c>
      <c r="B398" s="152">
        <v>56004</v>
      </c>
      <c r="C398" s="123" t="s">
        <v>19</v>
      </c>
      <c r="D398" s="123" t="s">
        <v>520</v>
      </c>
      <c r="E398" s="123" t="s">
        <v>2399</v>
      </c>
      <c r="F398" s="123" t="s">
        <v>2400</v>
      </c>
      <c r="G398" s="123" t="s">
        <v>586</v>
      </c>
      <c r="H398" s="132" t="s">
        <v>2401</v>
      </c>
      <c r="I398" s="150" t="s">
        <v>113</v>
      </c>
      <c r="J398" s="150">
        <v>1</v>
      </c>
      <c r="K398" s="132" t="s">
        <v>113</v>
      </c>
      <c r="L398" s="176"/>
      <c r="M398" s="126" t="s">
        <v>453</v>
      </c>
      <c r="N398" s="126" t="s">
        <v>455</v>
      </c>
      <c r="O398" s="124" t="s">
        <v>456</v>
      </c>
      <c r="P398" s="120"/>
      <c r="Q398" s="93"/>
      <c r="R398" s="121" t="str">
        <f t="shared" ref="R398" si="60">CONCATENATE(M398,N398,O398,P398,Q398)</f>
        <v>PWS1PWS2PWG2</v>
      </c>
    </row>
    <row r="399" spans="1:41" s="129" customFormat="1" ht="65.099999999999994" customHeight="1">
      <c r="A399" s="124">
        <f>COUNTIF(R$2:R399,'RW registers-Client'!K$1)+COUNTIF(R$2:R399,'RW registers-Client'!I$1)+COUNTIF(R$2:R399,'RW registers-Client'!J$1)</f>
        <v>109</v>
      </c>
      <c r="B399" s="152">
        <v>56005</v>
      </c>
      <c r="C399" s="123" t="s">
        <v>19</v>
      </c>
      <c r="D399" s="123" t="s">
        <v>520</v>
      </c>
      <c r="E399" s="123" t="s">
        <v>2402</v>
      </c>
      <c r="F399" s="123" t="s">
        <v>2403</v>
      </c>
      <c r="G399" s="123" t="s">
        <v>586</v>
      </c>
      <c r="H399" s="132" t="s">
        <v>2401</v>
      </c>
      <c r="I399" s="150" t="s">
        <v>113</v>
      </c>
      <c r="J399" s="150">
        <v>1</v>
      </c>
      <c r="K399" s="132" t="s">
        <v>113</v>
      </c>
      <c r="L399" s="176"/>
      <c r="M399" s="126" t="s">
        <v>453</v>
      </c>
      <c r="N399" s="126" t="s">
        <v>455</v>
      </c>
      <c r="O399" s="124" t="s">
        <v>456</v>
      </c>
      <c r="P399" s="120"/>
      <c r="Q399" s="93"/>
      <c r="R399" s="121" t="str">
        <f t="shared" ref="R399" si="61">CONCATENATE(M399,N399,O399,P399,Q399)</f>
        <v>PWS1PWS2PWG2</v>
      </c>
    </row>
    <row r="400" spans="1:41" s="129" customFormat="1" ht="65.099999999999994" customHeight="1">
      <c r="A400" s="124">
        <f>COUNTIF(R$2:R400,'RW registers-Client'!K$1)+COUNTIF(R$2:R400,'RW registers-Client'!I$1)+COUNTIF(R$2:R400,'RW registers-Client'!J$1)</f>
        <v>110</v>
      </c>
      <c r="B400" s="152">
        <v>56006</v>
      </c>
      <c r="C400" s="123" t="s">
        <v>19</v>
      </c>
      <c r="D400" s="123" t="s">
        <v>520</v>
      </c>
      <c r="E400" s="123" t="s">
        <v>2404</v>
      </c>
      <c r="F400" s="123" t="s">
        <v>2405</v>
      </c>
      <c r="G400" s="123" t="s">
        <v>586</v>
      </c>
      <c r="H400" s="123" t="s">
        <v>2406</v>
      </c>
      <c r="I400" s="150" t="s">
        <v>113</v>
      </c>
      <c r="J400" s="150">
        <v>1</v>
      </c>
      <c r="K400" s="132" t="s">
        <v>2407</v>
      </c>
      <c r="L400" s="176" t="s">
        <v>2408</v>
      </c>
      <c r="M400" s="126" t="s">
        <v>453</v>
      </c>
      <c r="N400" s="126" t="s">
        <v>455</v>
      </c>
      <c r="O400" s="124" t="s">
        <v>456</v>
      </c>
      <c r="P400" s="120"/>
      <c r="Q400" s="93"/>
      <c r="R400" s="121" t="str">
        <f t="shared" ref="R400" si="62">CONCATENATE(M400,N400,O400,P400,Q400)</f>
        <v>PWS1PWS2PWG2</v>
      </c>
    </row>
    <row r="401" spans="1:18" s="129" customFormat="1" ht="65.099999999999994" customHeight="1">
      <c r="A401" s="124">
        <f>COUNTIF(R$2:R401,'RW registers-Client'!K$1)+COUNTIF(R$2:R401,'RW registers-Client'!I$1)+COUNTIF(R$2:R401,'RW registers-Client'!J$1)</f>
        <v>111</v>
      </c>
      <c r="B401" s="152">
        <v>56007</v>
      </c>
      <c r="C401" s="123" t="s">
        <v>19</v>
      </c>
      <c r="D401" s="123" t="s">
        <v>520</v>
      </c>
      <c r="E401" s="123" t="s">
        <v>2409</v>
      </c>
      <c r="F401" s="123" t="s">
        <v>2410</v>
      </c>
      <c r="G401" s="123" t="s">
        <v>586</v>
      </c>
      <c r="H401" s="123" t="s">
        <v>2406</v>
      </c>
      <c r="I401" s="150" t="s">
        <v>113</v>
      </c>
      <c r="J401" s="150">
        <v>1</v>
      </c>
      <c r="K401" s="132" t="s">
        <v>2407</v>
      </c>
      <c r="L401" s="176" t="s">
        <v>2411</v>
      </c>
      <c r="M401" s="126" t="s">
        <v>453</v>
      </c>
      <c r="N401" s="126" t="s">
        <v>455</v>
      </c>
      <c r="O401" s="124" t="s">
        <v>456</v>
      </c>
      <c r="P401" s="120"/>
      <c r="Q401" s="93"/>
      <c r="R401" s="121" t="str">
        <f t="shared" ref="R401" si="63">CONCATENATE(M401,N401,O401,P401,Q401)</f>
        <v>PWS1PWS2PWG2</v>
      </c>
    </row>
    <row r="402" spans="1:18" s="129" customFormat="1" ht="65.099999999999994" customHeight="1">
      <c r="A402" s="124">
        <f>COUNTIF(R$2:R402,'RW registers-Client'!K$1)+COUNTIF(R$2:R402,'RW registers-Client'!I$1)+COUNTIF(R$2:R402,'RW registers-Client'!J$1)</f>
        <v>112</v>
      </c>
      <c r="B402" s="152">
        <v>56008</v>
      </c>
      <c r="C402" s="123" t="s">
        <v>19</v>
      </c>
      <c r="D402" s="123" t="s">
        <v>520</v>
      </c>
      <c r="E402" s="123" t="s">
        <v>2412</v>
      </c>
      <c r="F402" s="123" t="s">
        <v>2413</v>
      </c>
      <c r="G402" s="123" t="s">
        <v>586</v>
      </c>
      <c r="H402" s="123" t="s">
        <v>2406</v>
      </c>
      <c r="I402" s="150" t="s">
        <v>113</v>
      </c>
      <c r="J402" s="150">
        <v>1</v>
      </c>
      <c r="K402" s="132" t="s">
        <v>2407</v>
      </c>
      <c r="L402" s="176" t="s">
        <v>2414</v>
      </c>
      <c r="M402" s="126" t="s">
        <v>453</v>
      </c>
      <c r="N402" s="126" t="s">
        <v>455</v>
      </c>
      <c r="O402" s="124" t="s">
        <v>456</v>
      </c>
      <c r="P402" s="120"/>
      <c r="Q402" s="93"/>
      <c r="R402" s="121" t="str">
        <f t="shared" ref="R402" si="64">CONCATENATE(M402,N402,O402,P402,Q402)</f>
        <v>PWS1PWS2PWG2</v>
      </c>
    </row>
    <row r="403" spans="1:18" s="72" customFormat="1" ht="65.099999999999994" customHeight="1">
      <c r="A403" s="184"/>
      <c r="B403" s="185" t="s">
        <v>2838</v>
      </c>
      <c r="C403" s="186"/>
      <c r="D403" s="186"/>
      <c r="E403" s="186"/>
      <c r="F403" s="186"/>
      <c r="G403" s="186"/>
      <c r="H403" s="186"/>
      <c r="I403" s="187"/>
      <c r="J403" s="187"/>
      <c r="K403" s="188"/>
      <c r="L403" s="135"/>
      <c r="M403" s="135"/>
      <c r="N403" s="135"/>
      <c r="O403" s="135"/>
      <c r="R403" s="71"/>
    </row>
    <row r="404" spans="1:18" s="72" customFormat="1" ht="65.099999999999994" customHeight="1" thickBot="1">
      <c r="A404" s="184"/>
      <c r="B404" s="189" t="s">
        <v>250</v>
      </c>
      <c r="C404" s="189"/>
      <c r="D404" s="189"/>
      <c r="E404" s="189"/>
      <c r="F404" s="189"/>
      <c r="G404" s="189"/>
      <c r="H404" s="189"/>
      <c r="I404" s="190"/>
      <c r="J404" s="190"/>
      <c r="K404" s="191"/>
      <c r="L404" s="135"/>
      <c r="M404" s="135"/>
      <c r="N404" s="135"/>
      <c r="O404" s="135"/>
      <c r="R404" s="71"/>
    </row>
    <row r="405" spans="1:18" s="72" customFormat="1" ht="65.099999999999994" customHeight="1" thickBot="1">
      <c r="A405" s="184"/>
      <c r="B405" s="261" t="s">
        <v>271</v>
      </c>
      <c r="C405" s="265" t="s">
        <v>276</v>
      </c>
      <c r="D405" s="266"/>
      <c r="E405" s="261" t="s">
        <v>277</v>
      </c>
      <c r="F405" s="265" t="s">
        <v>268</v>
      </c>
      <c r="G405" s="266"/>
      <c r="H405" s="279" t="s">
        <v>309</v>
      </c>
      <c r="I405" s="251" t="s">
        <v>310</v>
      </c>
      <c r="J405" s="252"/>
      <c r="K405" s="192" t="s">
        <v>2839</v>
      </c>
      <c r="L405" s="135"/>
      <c r="M405" s="135"/>
      <c r="N405" s="135"/>
      <c r="O405" s="135"/>
      <c r="R405" s="71"/>
    </row>
    <row r="406" spans="1:18" s="72" customFormat="1" ht="65.099999999999994" customHeight="1" thickBot="1">
      <c r="A406" s="184"/>
      <c r="B406" s="261"/>
      <c r="C406" s="267"/>
      <c r="D406" s="268"/>
      <c r="E406" s="261"/>
      <c r="F406" s="267"/>
      <c r="G406" s="268"/>
      <c r="H406" s="280"/>
      <c r="I406" s="253"/>
      <c r="J406" s="254"/>
      <c r="K406" s="192" t="s">
        <v>2840</v>
      </c>
      <c r="L406" s="135"/>
      <c r="M406" s="135"/>
      <c r="N406" s="135"/>
      <c r="O406" s="135"/>
      <c r="R406" s="71"/>
    </row>
    <row r="407" spans="1:18" s="72" customFormat="1" ht="65.099999999999994" customHeight="1" thickBot="1">
      <c r="A407" s="184"/>
      <c r="B407" s="193" t="s">
        <v>148</v>
      </c>
      <c r="C407" s="269" t="s">
        <v>5</v>
      </c>
      <c r="D407" s="270"/>
      <c r="E407" s="194" t="s">
        <v>258</v>
      </c>
      <c r="F407" s="269" t="s">
        <v>259</v>
      </c>
      <c r="G407" s="270"/>
      <c r="H407" s="194" t="s">
        <v>149</v>
      </c>
      <c r="I407" s="255" t="s">
        <v>148</v>
      </c>
      <c r="J407" s="256"/>
      <c r="K407" s="192" t="s">
        <v>151</v>
      </c>
      <c r="L407" s="135"/>
      <c r="M407" s="135"/>
      <c r="N407" s="135"/>
      <c r="O407" s="135"/>
      <c r="R407" s="71"/>
    </row>
    <row r="408" spans="1:18" s="72" customFormat="1" ht="65.099999999999994" customHeight="1">
      <c r="A408" s="71"/>
      <c r="B408" s="82"/>
      <c r="C408" s="82"/>
      <c r="D408" s="81"/>
      <c r="E408" s="82"/>
      <c r="F408" s="82"/>
      <c r="G408" s="81"/>
      <c r="H408" s="83"/>
      <c r="I408" s="100"/>
      <c r="J408" s="100"/>
      <c r="K408" s="83"/>
      <c r="R408" s="71"/>
    </row>
    <row r="409" spans="1:18" s="72" customFormat="1" ht="65.099999999999994" customHeight="1" thickBot="1">
      <c r="A409" s="71"/>
      <c r="B409" s="263" t="s">
        <v>247</v>
      </c>
      <c r="C409" s="263"/>
      <c r="D409" s="263"/>
      <c r="E409" s="263"/>
      <c r="F409" s="263"/>
      <c r="G409" s="263"/>
      <c r="H409" s="263"/>
      <c r="I409" s="263"/>
      <c r="J409" s="263"/>
      <c r="K409" s="263"/>
      <c r="R409" s="71"/>
    </row>
    <row r="410" spans="1:18" s="72" customFormat="1" ht="65.099999999999994" customHeight="1" thickBot="1">
      <c r="A410" s="71"/>
      <c r="B410" s="262" t="s">
        <v>270</v>
      </c>
      <c r="C410" s="271" t="s">
        <v>272</v>
      </c>
      <c r="D410" s="272"/>
      <c r="E410" s="262" t="s">
        <v>266</v>
      </c>
      <c r="F410" s="271" t="s">
        <v>268</v>
      </c>
      <c r="G410" s="272"/>
      <c r="H410" s="262" t="s">
        <v>309</v>
      </c>
      <c r="I410" s="257" t="s">
        <v>310</v>
      </c>
      <c r="J410" s="258"/>
      <c r="K410" s="138" t="s">
        <v>305</v>
      </c>
      <c r="R410" s="71"/>
    </row>
    <row r="411" spans="1:18" s="72" customFormat="1" ht="65.099999999999994" customHeight="1" thickBot="1">
      <c r="A411" s="71"/>
      <c r="B411" s="262"/>
      <c r="C411" s="273"/>
      <c r="D411" s="274"/>
      <c r="E411" s="262"/>
      <c r="F411" s="273"/>
      <c r="G411" s="274"/>
      <c r="H411" s="262"/>
      <c r="I411" s="259"/>
      <c r="J411" s="260"/>
      <c r="K411" s="138" t="s">
        <v>306</v>
      </c>
      <c r="R411" s="71"/>
    </row>
    <row r="412" spans="1:18" s="72" customFormat="1" ht="65.099999999999994" customHeight="1" thickBot="1">
      <c r="A412" s="71"/>
      <c r="B412" s="84" t="s">
        <v>148</v>
      </c>
      <c r="C412" s="275" t="s">
        <v>5</v>
      </c>
      <c r="D412" s="276"/>
      <c r="E412" s="85" t="s">
        <v>258</v>
      </c>
      <c r="F412" s="275" t="s">
        <v>259</v>
      </c>
      <c r="G412" s="276"/>
      <c r="H412" s="85" t="s">
        <v>149</v>
      </c>
      <c r="I412" s="277" t="s">
        <v>148</v>
      </c>
      <c r="J412" s="278"/>
      <c r="K412" s="138" t="s">
        <v>151</v>
      </c>
      <c r="R412" s="71"/>
    </row>
    <row r="413" spans="1:18" s="72" customFormat="1" ht="65.099999999999994" customHeight="1">
      <c r="A413" s="71"/>
      <c r="B413" s="264" t="s">
        <v>431</v>
      </c>
      <c r="C413" s="264"/>
      <c r="D413" s="264"/>
      <c r="E413" s="264"/>
      <c r="F413" s="264"/>
      <c r="G413" s="264"/>
      <c r="H413" s="264"/>
      <c r="I413" s="264"/>
      <c r="J413" s="264"/>
      <c r="K413" s="264"/>
      <c r="R413" s="71"/>
    </row>
    <row r="414" spans="1:18" s="72" customFormat="1" ht="65.099999999999994" customHeight="1">
      <c r="A414" s="71"/>
      <c r="B414" s="80"/>
      <c r="C414" s="82"/>
      <c r="D414" s="81"/>
      <c r="E414" s="82"/>
      <c r="F414" s="82"/>
      <c r="G414" s="81"/>
      <c r="H414" s="83"/>
      <c r="I414" s="100"/>
      <c r="J414" s="100"/>
      <c r="K414" s="83"/>
      <c r="R414" s="71"/>
    </row>
    <row r="415" spans="1:18" s="72" customFormat="1" ht="65.099999999999994" customHeight="1">
      <c r="A415" s="71"/>
      <c r="B415" s="80"/>
      <c r="C415" s="82"/>
      <c r="D415" s="81"/>
      <c r="E415" s="82"/>
      <c r="F415" s="82"/>
      <c r="G415" s="81"/>
      <c r="H415" s="83"/>
      <c r="I415" s="100"/>
      <c r="J415" s="100"/>
      <c r="K415" s="83"/>
      <c r="R415" s="71"/>
    </row>
    <row r="416" spans="1:18" s="72" customFormat="1" ht="65.099999999999994" customHeight="1">
      <c r="A416" s="71"/>
      <c r="B416" s="80"/>
      <c r="C416" s="82"/>
      <c r="D416" s="81"/>
      <c r="E416" s="82"/>
      <c r="F416" s="82"/>
      <c r="G416" s="81"/>
      <c r="H416" s="83"/>
      <c r="I416" s="100"/>
      <c r="J416" s="100"/>
      <c r="K416" s="83"/>
      <c r="R416" s="71"/>
    </row>
    <row r="417" spans="1:18" s="72" customFormat="1" ht="65.099999999999994" customHeight="1">
      <c r="A417" s="71"/>
      <c r="B417" s="80"/>
      <c r="C417" s="82"/>
      <c r="I417" s="102"/>
      <c r="J417" s="102"/>
      <c r="K417" s="92"/>
      <c r="R417" s="71"/>
    </row>
    <row r="418" spans="1:18" s="72" customFormat="1" ht="65.099999999999994" customHeight="1">
      <c r="A418" s="71"/>
      <c r="B418" s="80"/>
      <c r="C418" s="81"/>
      <c r="I418" s="102"/>
      <c r="J418" s="102"/>
      <c r="K418" s="92"/>
      <c r="R418" s="71"/>
    </row>
    <row r="419" spans="1:18" s="72" customFormat="1" ht="65.099999999999994" customHeight="1">
      <c r="A419" s="71"/>
      <c r="B419" s="80"/>
      <c r="C419" s="81"/>
      <c r="I419" s="102"/>
      <c r="J419" s="102"/>
      <c r="K419" s="92"/>
      <c r="R419" s="71"/>
    </row>
    <row r="420" spans="1:18" s="72" customFormat="1" ht="65.099999999999994" customHeight="1">
      <c r="A420" s="71"/>
      <c r="B420" s="80"/>
      <c r="C420" s="81"/>
      <c r="D420" s="81"/>
      <c r="E420" s="82"/>
      <c r="F420" s="82"/>
      <c r="G420" s="81"/>
      <c r="H420" s="83"/>
      <c r="I420" s="100"/>
      <c r="J420" s="100"/>
      <c r="K420" s="83"/>
      <c r="R420" s="71"/>
    </row>
    <row r="421" spans="1:18" s="72" customFormat="1" ht="65.099999999999994" customHeight="1">
      <c r="A421" s="71"/>
      <c r="B421" s="80"/>
      <c r="C421" s="81"/>
      <c r="D421" s="81"/>
      <c r="E421" s="82"/>
      <c r="F421" s="82"/>
      <c r="G421" s="81"/>
      <c r="H421" s="83"/>
      <c r="I421" s="100"/>
      <c r="J421" s="100"/>
      <c r="K421" s="83"/>
      <c r="R421" s="71"/>
    </row>
    <row r="422" spans="1:18" s="72" customFormat="1" ht="65.099999999999994" customHeight="1">
      <c r="A422" s="71"/>
      <c r="B422" s="80"/>
      <c r="C422" s="81"/>
      <c r="D422" s="81"/>
      <c r="E422" s="82"/>
      <c r="F422" s="82"/>
      <c r="G422" s="81"/>
      <c r="H422" s="83"/>
      <c r="I422" s="100"/>
      <c r="J422" s="100"/>
      <c r="K422" s="83"/>
      <c r="R422" s="71"/>
    </row>
    <row r="423" spans="1:18" s="72" customFormat="1" ht="65.099999999999994" customHeight="1">
      <c r="A423" s="71"/>
      <c r="B423" s="80"/>
      <c r="C423" s="81"/>
      <c r="D423" s="81"/>
      <c r="E423" s="82"/>
      <c r="F423" s="82"/>
      <c r="G423" s="81"/>
      <c r="H423" s="83"/>
      <c r="I423" s="100"/>
      <c r="J423" s="100"/>
      <c r="K423" s="83"/>
      <c r="R423" s="71"/>
    </row>
    <row r="424" spans="1:18" s="72" customFormat="1" ht="65.099999999999994" customHeight="1">
      <c r="A424" s="71"/>
      <c r="B424" s="80"/>
      <c r="C424" s="81"/>
      <c r="D424" s="81"/>
      <c r="E424" s="82"/>
      <c r="F424" s="82"/>
      <c r="G424" s="81"/>
      <c r="H424" s="83"/>
      <c r="I424" s="100"/>
      <c r="J424" s="100"/>
      <c r="K424" s="83"/>
      <c r="R424" s="71"/>
    </row>
    <row r="425" spans="1:18" s="72" customFormat="1" ht="65.099999999999994" customHeight="1">
      <c r="A425" s="71"/>
      <c r="B425" s="80"/>
      <c r="C425" s="81"/>
      <c r="D425" s="81"/>
      <c r="E425" s="82"/>
      <c r="F425" s="82"/>
      <c r="G425" s="81"/>
      <c r="H425" s="83"/>
      <c r="I425" s="100"/>
      <c r="J425" s="100"/>
      <c r="K425" s="83"/>
      <c r="R425" s="71"/>
    </row>
    <row r="426" spans="1:18" s="72" customFormat="1" ht="65.099999999999994" customHeight="1">
      <c r="A426" s="71"/>
      <c r="B426" s="80"/>
      <c r="C426" s="81"/>
      <c r="D426" s="81"/>
      <c r="E426" s="82"/>
      <c r="F426" s="82"/>
      <c r="G426" s="81"/>
      <c r="H426" s="83"/>
      <c r="I426" s="100"/>
      <c r="J426" s="100"/>
      <c r="K426" s="83"/>
      <c r="R426" s="71"/>
    </row>
    <row r="427" spans="1:18" s="72" customFormat="1" ht="65.099999999999994" customHeight="1">
      <c r="A427" s="71"/>
      <c r="B427" s="80"/>
      <c r="C427" s="81"/>
      <c r="D427" s="81"/>
      <c r="E427" s="82"/>
      <c r="F427" s="82"/>
      <c r="G427" s="81"/>
      <c r="H427" s="83"/>
      <c r="I427" s="100"/>
      <c r="J427" s="100"/>
      <c r="K427" s="83"/>
      <c r="R427" s="71"/>
    </row>
    <row r="428" spans="1:18" s="72" customFormat="1" ht="65.099999999999994" customHeight="1">
      <c r="A428" s="71"/>
      <c r="B428" s="80"/>
      <c r="C428" s="81"/>
      <c r="D428" s="81"/>
      <c r="E428" s="82"/>
      <c r="F428" s="82"/>
      <c r="G428" s="81"/>
      <c r="H428" s="83"/>
      <c r="I428" s="100"/>
      <c r="J428" s="100"/>
      <c r="K428" s="83"/>
      <c r="R428" s="71"/>
    </row>
    <row r="429" spans="1:18" s="72" customFormat="1" ht="65.099999999999994" customHeight="1">
      <c r="A429" s="71"/>
      <c r="B429" s="80"/>
      <c r="C429" s="81"/>
      <c r="D429" s="81"/>
      <c r="E429" s="82"/>
      <c r="F429" s="82"/>
      <c r="G429" s="81"/>
      <c r="H429" s="83"/>
      <c r="I429" s="100"/>
      <c r="J429" s="100"/>
      <c r="K429" s="83"/>
      <c r="R429" s="71"/>
    </row>
    <row r="430" spans="1:18" s="72" customFormat="1" ht="65.099999999999994" customHeight="1">
      <c r="A430" s="71"/>
      <c r="B430" s="80"/>
      <c r="C430" s="81"/>
      <c r="D430" s="81"/>
      <c r="E430" s="82"/>
      <c r="F430" s="82"/>
      <c r="G430" s="81"/>
      <c r="H430" s="83"/>
      <c r="I430" s="100"/>
      <c r="J430" s="100"/>
      <c r="K430" s="83"/>
      <c r="R430" s="71"/>
    </row>
    <row r="431" spans="1:18" s="72" customFormat="1" ht="65.099999999999994" customHeight="1">
      <c r="A431" s="71"/>
      <c r="B431" s="80"/>
      <c r="C431" s="81"/>
      <c r="D431" s="81"/>
      <c r="E431" s="82"/>
      <c r="F431" s="82"/>
      <c r="G431" s="81"/>
      <c r="H431" s="83"/>
      <c r="I431" s="100"/>
      <c r="J431" s="100"/>
      <c r="K431" s="83"/>
      <c r="R431" s="71"/>
    </row>
    <row r="432" spans="1:18" s="72" customFormat="1" ht="65.099999999999994" customHeight="1">
      <c r="A432" s="71"/>
      <c r="B432" s="80"/>
      <c r="C432" s="81"/>
      <c r="D432" s="81"/>
      <c r="E432" s="82"/>
      <c r="F432" s="82"/>
      <c r="G432" s="81"/>
      <c r="H432" s="83"/>
      <c r="I432" s="100"/>
      <c r="J432" s="100"/>
      <c r="K432" s="83"/>
      <c r="R432" s="71"/>
    </row>
    <row r="433" spans="1:18" s="72" customFormat="1" ht="65.099999999999994" customHeight="1">
      <c r="A433" s="71"/>
      <c r="B433" s="80"/>
      <c r="C433" s="81"/>
      <c r="D433" s="81"/>
      <c r="E433" s="82"/>
      <c r="F433" s="82"/>
      <c r="G433" s="81"/>
      <c r="H433" s="83"/>
      <c r="I433" s="100"/>
      <c r="J433" s="100"/>
      <c r="K433" s="83"/>
      <c r="R433" s="71"/>
    </row>
    <row r="434" spans="1:18" s="72" customFormat="1" ht="65.099999999999994" customHeight="1">
      <c r="A434" s="71"/>
      <c r="B434" s="80"/>
      <c r="C434" s="81"/>
      <c r="D434" s="81"/>
      <c r="E434" s="82"/>
      <c r="F434" s="82"/>
      <c r="G434" s="81"/>
      <c r="H434" s="83"/>
      <c r="I434" s="100"/>
      <c r="J434" s="100"/>
      <c r="K434" s="83"/>
      <c r="R434" s="71"/>
    </row>
    <row r="435" spans="1:18" s="72" customFormat="1" ht="65.099999999999994" customHeight="1">
      <c r="A435" s="71"/>
      <c r="B435" s="80"/>
      <c r="C435" s="81"/>
      <c r="D435" s="81"/>
      <c r="E435" s="82"/>
      <c r="F435" s="82"/>
      <c r="G435" s="81"/>
      <c r="H435" s="83"/>
      <c r="I435" s="100"/>
      <c r="J435" s="100"/>
      <c r="K435" s="83"/>
      <c r="R435" s="71"/>
    </row>
    <row r="436" spans="1:18" s="72" customFormat="1" ht="65.099999999999994" customHeight="1">
      <c r="A436" s="71"/>
      <c r="B436" s="80"/>
      <c r="C436" s="81"/>
      <c r="D436" s="81"/>
      <c r="E436" s="82"/>
      <c r="F436" s="82"/>
      <c r="G436" s="81"/>
      <c r="H436" s="83"/>
      <c r="I436" s="100"/>
      <c r="J436" s="100"/>
      <c r="K436" s="83"/>
      <c r="R436" s="71"/>
    </row>
    <row r="437" spans="1:18" s="72" customFormat="1" ht="65.099999999999994" customHeight="1">
      <c r="A437" s="71"/>
      <c r="B437" s="80"/>
      <c r="C437" s="81"/>
      <c r="D437" s="81"/>
      <c r="E437" s="82"/>
      <c r="F437" s="82"/>
      <c r="G437" s="81"/>
      <c r="H437" s="83"/>
      <c r="I437" s="100"/>
      <c r="J437" s="100"/>
      <c r="K437" s="83"/>
      <c r="R437" s="71"/>
    </row>
    <row r="438" spans="1:18" s="72" customFormat="1" ht="65.099999999999994" customHeight="1">
      <c r="A438" s="71"/>
      <c r="B438" s="80"/>
      <c r="C438" s="81"/>
      <c r="D438" s="81"/>
      <c r="E438" s="82"/>
      <c r="F438" s="82"/>
      <c r="G438" s="81"/>
      <c r="H438" s="83"/>
      <c r="I438" s="100"/>
      <c r="J438" s="100"/>
      <c r="K438" s="83"/>
      <c r="R438" s="71"/>
    </row>
    <row r="439" spans="1:18" s="72" customFormat="1" ht="65.099999999999994" customHeight="1">
      <c r="A439" s="71"/>
      <c r="B439" s="80"/>
      <c r="C439" s="81"/>
      <c r="D439" s="81"/>
      <c r="E439" s="82"/>
      <c r="F439" s="82"/>
      <c r="G439" s="81"/>
      <c r="H439" s="83"/>
      <c r="I439" s="100"/>
      <c r="J439" s="100"/>
      <c r="K439" s="83"/>
      <c r="R439" s="71"/>
    </row>
    <row r="440" spans="1:18" s="72" customFormat="1" ht="65.099999999999994" customHeight="1">
      <c r="A440" s="71"/>
      <c r="B440" s="80"/>
      <c r="C440" s="81"/>
      <c r="D440" s="81"/>
      <c r="E440" s="82"/>
      <c r="F440" s="82"/>
      <c r="G440" s="81"/>
      <c r="H440" s="83"/>
      <c r="I440" s="100"/>
      <c r="J440" s="100"/>
      <c r="K440" s="83"/>
      <c r="R440" s="71"/>
    </row>
    <row r="441" spans="1:18" s="72" customFormat="1" ht="65.099999999999994" customHeight="1">
      <c r="A441" s="71"/>
      <c r="B441" s="80"/>
      <c r="C441" s="81"/>
      <c r="D441" s="81"/>
      <c r="E441" s="82"/>
      <c r="F441" s="82"/>
      <c r="G441" s="81"/>
      <c r="H441" s="83"/>
      <c r="I441" s="100"/>
      <c r="J441" s="100"/>
      <c r="K441" s="83"/>
      <c r="R441" s="71"/>
    </row>
    <row r="442" spans="1:18" s="72" customFormat="1" ht="65.099999999999994" customHeight="1">
      <c r="A442" s="71"/>
      <c r="B442" s="80"/>
      <c r="C442" s="81"/>
      <c r="D442" s="81"/>
      <c r="E442" s="82"/>
      <c r="F442" s="82"/>
      <c r="G442" s="81"/>
      <c r="H442" s="83"/>
      <c r="I442" s="100"/>
      <c r="J442" s="100"/>
      <c r="K442" s="83"/>
      <c r="R442" s="71"/>
    </row>
    <row r="443" spans="1:18" s="72" customFormat="1" ht="65.099999999999994" customHeight="1">
      <c r="A443" s="71"/>
      <c r="B443" s="80"/>
      <c r="C443" s="81"/>
      <c r="D443" s="81"/>
      <c r="E443" s="82"/>
      <c r="F443" s="82"/>
      <c r="G443" s="81"/>
      <c r="H443" s="83"/>
      <c r="I443" s="100"/>
      <c r="J443" s="100"/>
      <c r="K443" s="83"/>
      <c r="R443" s="71"/>
    </row>
    <row r="444" spans="1:18" s="72" customFormat="1" ht="65.099999999999994" customHeight="1">
      <c r="A444" s="71"/>
      <c r="B444" s="80"/>
      <c r="C444" s="81"/>
      <c r="D444" s="81"/>
      <c r="E444" s="82"/>
      <c r="F444" s="82"/>
      <c r="G444" s="81"/>
      <c r="H444" s="83"/>
      <c r="I444" s="100"/>
      <c r="J444" s="100"/>
      <c r="K444" s="83"/>
      <c r="R444" s="71"/>
    </row>
    <row r="445" spans="1:18" s="72" customFormat="1" ht="65.099999999999994" customHeight="1">
      <c r="A445" s="71"/>
      <c r="B445" s="80"/>
      <c r="C445" s="81"/>
      <c r="D445" s="81"/>
      <c r="E445" s="82"/>
      <c r="F445" s="82"/>
      <c r="G445" s="81"/>
      <c r="H445" s="83"/>
      <c r="I445" s="100"/>
      <c r="J445" s="100"/>
      <c r="K445" s="83"/>
      <c r="R445" s="71"/>
    </row>
    <row r="446" spans="1:18" s="72" customFormat="1" ht="65.099999999999994" customHeight="1">
      <c r="A446" s="71"/>
      <c r="B446" s="80"/>
      <c r="C446" s="81"/>
      <c r="D446" s="81"/>
      <c r="E446" s="82"/>
      <c r="F446" s="82"/>
      <c r="G446" s="81"/>
      <c r="H446" s="83"/>
      <c r="I446" s="100"/>
      <c r="J446" s="100"/>
      <c r="K446" s="83"/>
      <c r="R446" s="71"/>
    </row>
    <row r="447" spans="1:18" s="72" customFormat="1" ht="65.099999999999994" customHeight="1">
      <c r="A447" s="71"/>
      <c r="B447" s="80"/>
      <c r="C447" s="81"/>
      <c r="D447" s="81"/>
      <c r="E447" s="82"/>
      <c r="F447" s="82"/>
      <c r="G447" s="81"/>
      <c r="H447" s="83"/>
      <c r="I447" s="100"/>
      <c r="J447" s="100"/>
      <c r="K447" s="83"/>
      <c r="R447" s="71"/>
    </row>
    <row r="448" spans="1:18" s="72" customFormat="1" ht="65.099999999999994" customHeight="1">
      <c r="A448" s="71"/>
      <c r="B448" s="80"/>
      <c r="C448" s="81"/>
      <c r="D448" s="81"/>
      <c r="E448" s="82"/>
      <c r="F448" s="82"/>
      <c r="G448" s="81"/>
      <c r="H448" s="83"/>
      <c r="I448" s="100"/>
      <c r="J448" s="100"/>
      <c r="K448" s="83"/>
      <c r="R448" s="71"/>
    </row>
    <row r="449" spans="1:18" s="72" customFormat="1" ht="65.099999999999994" customHeight="1">
      <c r="A449" s="71"/>
      <c r="B449" s="80"/>
      <c r="C449" s="81"/>
      <c r="D449" s="81"/>
      <c r="E449" s="82"/>
      <c r="F449" s="82"/>
      <c r="G449" s="81"/>
      <c r="H449" s="83"/>
      <c r="I449" s="100"/>
      <c r="J449" s="100"/>
      <c r="K449" s="83"/>
      <c r="R449" s="71"/>
    </row>
    <row r="450" spans="1:18" s="72" customFormat="1" ht="65.099999999999994" customHeight="1">
      <c r="A450" s="71"/>
      <c r="B450" s="80"/>
      <c r="C450" s="81"/>
      <c r="D450" s="81"/>
      <c r="E450" s="82"/>
      <c r="F450" s="82"/>
      <c r="G450" s="81"/>
      <c r="H450" s="83"/>
      <c r="I450" s="100"/>
      <c r="J450" s="100"/>
      <c r="K450" s="83"/>
      <c r="R450" s="71"/>
    </row>
    <row r="451" spans="1:18" s="72" customFormat="1" ht="65.099999999999994" customHeight="1">
      <c r="A451" s="71"/>
      <c r="B451" s="80"/>
      <c r="C451" s="81"/>
      <c r="D451" s="81"/>
      <c r="E451" s="82"/>
      <c r="F451" s="82"/>
      <c r="G451" s="81"/>
      <c r="H451" s="83"/>
      <c r="I451" s="100"/>
      <c r="J451" s="100"/>
      <c r="K451" s="83"/>
      <c r="R451" s="71"/>
    </row>
    <row r="452" spans="1:18" s="72" customFormat="1" ht="65.099999999999994" customHeight="1">
      <c r="A452" s="71"/>
      <c r="B452" s="80"/>
      <c r="C452" s="81"/>
      <c r="D452" s="81"/>
      <c r="E452" s="82"/>
      <c r="F452" s="82"/>
      <c r="G452" s="81"/>
      <c r="H452" s="83"/>
      <c r="I452" s="100"/>
      <c r="J452" s="100"/>
      <c r="K452" s="83"/>
      <c r="R452" s="71"/>
    </row>
    <row r="453" spans="1:18" s="72" customFormat="1" ht="65.099999999999994" customHeight="1">
      <c r="A453" s="71"/>
      <c r="B453" s="80"/>
      <c r="C453" s="81"/>
      <c r="D453" s="81"/>
      <c r="E453" s="82"/>
      <c r="F453" s="82"/>
      <c r="G453" s="81"/>
      <c r="H453" s="83"/>
      <c r="I453" s="100"/>
      <c r="J453" s="100"/>
      <c r="K453" s="83"/>
      <c r="R453" s="71"/>
    </row>
    <row r="454" spans="1:18" s="72" customFormat="1" ht="65.099999999999994" customHeight="1">
      <c r="A454" s="71"/>
      <c r="B454" s="80"/>
      <c r="C454" s="81"/>
      <c r="D454" s="81"/>
      <c r="E454" s="82"/>
      <c r="F454" s="82"/>
      <c r="G454" s="81"/>
      <c r="H454" s="83"/>
      <c r="I454" s="100"/>
      <c r="J454" s="100"/>
      <c r="K454" s="83"/>
      <c r="R454" s="71"/>
    </row>
    <row r="455" spans="1:18" s="72" customFormat="1" ht="65.099999999999994" customHeight="1">
      <c r="A455" s="71"/>
      <c r="B455" s="80"/>
      <c r="C455" s="81"/>
      <c r="D455" s="81"/>
      <c r="E455" s="82"/>
      <c r="F455" s="82"/>
      <c r="G455" s="81"/>
      <c r="H455" s="83"/>
      <c r="I455" s="100"/>
      <c r="J455" s="100"/>
      <c r="K455" s="83"/>
      <c r="R455" s="71"/>
    </row>
    <row r="456" spans="1:18" s="72" customFormat="1" ht="65.099999999999994" customHeight="1">
      <c r="A456" s="71"/>
      <c r="B456" s="80"/>
      <c r="C456" s="81"/>
      <c r="D456" s="81"/>
      <c r="E456" s="82"/>
      <c r="F456" s="82"/>
      <c r="G456" s="81"/>
      <c r="H456" s="83"/>
      <c r="I456" s="100"/>
      <c r="J456" s="100"/>
      <c r="K456" s="83"/>
      <c r="R456" s="71"/>
    </row>
    <row r="457" spans="1:18" s="72" customFormat="1" ht="65.099999999999994" customHeight="1">
      <c r="A457" s="71"/>
      <c r="B457" s="80"/>
      <c r="C457" s="81"/>
      <c r="D457" s="81"/>
      <c r="E457" s="82"/>
      <c r="F457" s="82"/>
      <c r="G457" s="81"/>
      <c r="H457" s="83"/>
      <c r="I457" s="100"/>
      <c r="J457" s="100"/>
      <c r="K457" s="83"/>
      <c r="R457" s="71"/>
    </row>
    <row r="458" spans="1:18" s="72" customFormat="1" ht="65.099999999999994" customHeight="1">
      <c r="A458" s="71"/>
      <c r="B458" s="80"/>
      <c r="C458" s="81"/>
      <c r="D458" s="81"/>
      <c r="E458" s="82"/>
      <c r="F458" s="82"/>
      <c r="G458" s="81"/>
      <c r="H458" s="83"/>
      <c r="I458" s="100"/>
      <c r="J458" s="100"/>
      <c r="K458" s="83"/>
      <c r="R458" s="71"/>
    </row>
    <row r="459" spans="1:18" s="72" customFormat="1" ht="65.099999999999994" customHeight="1">
      <c r="A459" s="71"/>
      <c r="B459" s="80"/>
      <c r="C459" s="81"/>
      <c r="D459" s="81"/>
      <c r="E459" s="82"/>
      <c r="F459" s="82"/>
      <c r="G459" s="81"/>
      <c r="H459" s="83"/>
      <c r="I459" s="100"/>
      <c r="J459" s="100"/>
      <c r="K459" s="83"/>
      <c r="R459" s="71"/>
    </row>
    <row r="460" spans="1:18" s="72" customFormat="1" ht="65.099999999999994" customHeight="1">
      <c r="A460" s="71"/>
      <c r="B460" s="80"/>
      <c r="C460" s="81"/>
      <c r="D460" s="81"/>
      <c r="E460" s="82"/>
      <c r="F460" s="82"/>
      <c r="G460" s="81"/>
      <c r="H460" s="83"/>
      <c r="I460" s="100"/>
      <c r="J460" s="100"/>
      <c r="K460" s="83"/>
      <c r="R460" s="71"/>
    </row>
    <row r="461" spans="1:18" s="72" customFormat="1" ht="65.099999999999994" customHeight="1">
      <c r="A461" s="71"/>
      <c r="B461" s="80"/>
      <c r="C461" s="81"/>
      <c r="D461" s="81"/>
      <c r="E461" s="82"/>
      <c r="F461" s="82"/>
      <c r="G461" s="81"/>
      <c r="H461" s="83"/>
      <c r="I461" s="100"/>
      <c r="J461" s="100"/>
      <c r="K461" s="83"/>
      <c r="R461" s="71"/>
    </row>
    <row r="462" spans="1:18" s="72" customFormat="1" ht="65.099999999999994" customHeight="1">
      <c r="A462" s="71"/>
      <c r="B462" s="80"/>
      <c r="C462" s="81"/>
      <c r="D462" s="81"/>
      <c r="E462" s="82"/>
      <c r="F462" s="82"/>
      <c r="G462" s="81"/>
      <c r="H462" s="83"/>
      <c r="I462" s="100"/>
      <c r="J462" s="100"/>
      <c r="K462" s="83"/>
      <c r="R462" s="71"/>
    </row>
    <row r="463" spans="1:18" s="72" customFormat="1" ht="65.099999999999994" customHeight="1">
      <c r="A463" s="71"/>
      <c r="B463" s="80"/>
      <c r="C463" s="81"/>
      <c r="D463" s="81"/>
      <c r="E463" s="82"/>
      <c r="F463" s="82"/>
      <c r="G463" s="81"/>
      <c r="H463" s="83"/>
      <c r="I463" s="100"/>
      <c r="J463" s="100"/>
      <c r="K463" s="83"/>
      <c r="R463" s="71"/>
    </row>
    <row r="464" spans="1:18" s="72" customFormat="1" ht="65.099999999999994" customHeight="1">
      <c r="A464" s="71"/>
      <c r="B464" s="80"/>
      <c r="C464" s="81"/>
      <c r="D464" s="81"/>
      <c r="E464" s="82"/>
      <c r="F464" s="82"/>
      <c r="G464" s="81"/>
      <c r="H464" s="83"/>
      <c r="I464" s="100"/>
      <c r="J464" s="100"/>
      <c r="K464" s="83"/>
      <c r="R464" s="71"/>
    </row>
    <row r="465" spans="1:18" s="72" customFormat="1" ht="65.099999999999994" customHeight="1">
      <c r="A465" s="71"/>
      <c r="B465" s="80"/>
      <c r="C465" s="81"/>
      <c r="D465" s="81"/>
      <c r="E465" s="82"/>
      <c r="F465" s="82"/>
      <c r="G465" s="81"/>
      <c r="H465" s="83"/>
      <c r="I465" s="100"/>
      <c r="J465" s="100"/>
      <c r="K465" s="83"/>
      <c r="R465" s="71"/>
    </row>
    <row r="466" spans="1:18" s="72" customFormat="1" ht="65.099999999999994" customHeight="1">
      <c r="A466" s="71"/>
      <c r="B466" s="80"/>
      <c r="C466" s="81"/>
      <c r="D466" s="81"/>
      <c r="E466" s="82"/>
      <c r="F466" s="82"/>
      <c r="G466" s="81"/>
      <c r="H466" s="83"/>
      <c r="I466" s="100"/>
      <c r="J466" s="100"/>
      <c r="K466" s="83"/>
      <c r="R466" s="71"/>
    </row>
    <row r="467" spans="1:18" s="72" customFormat="1" ht="65.099999999999994" customHeight="1">
      <c r="A467" s="71"/>
      <c r="B467" s="80"/>
      <c r="C467" s="81"/>
      <c r="D467" s="81"/>
      <c r="E467" s="82"/>
      <c r="F467" s="82"/>
      <c r="G467" s="81"/>
      <c r="H467" s="83"/>
      <c r="I467" s="100"/>
      <c r="J467" s="100"/>
      <c r="K467" s="83"/>
      <c r="R467" s="71"/>
    </row>
    <row r="468" spans="1:18" s="72" customFormat="1" ht="65.099999999999994" customHeight="1">
      <c r="A468" s="71"/>
      <c r="B468" s="80"/>
      <c r="C468" s="81"/>
      <c r="D468" s="81"/>
      <c r="E468" s="82"/>
      <c r="F468" s="82"/>
      <c r="G468" s="81"/>
      <c r="H468" s="83"/>
      <c r="I468" s="100"/>
      <c r="J468" s="100"/>
      <c r="K468" s="83"/>
      <c r="R468" s="71"/>
    </row>
    <row r="469" spans="1:18" s="72" customFormat="1" ht="65.099999999999994" customHeight="1">
      <c r="A469" s="71"/>
      <c r="B469" s="80"/>
      <c r="C469" s="81"/>
      <c r="D469" s="81"/>
      <c r="E469" s="82"/>
      <c r="F469" s="82"/>
      <c r="G469" s="81"/>
      <c r="H469" s="83"/>
      <c r="I469" s="100"/>
      <c r="J469" s="100"/>
      <c r="K469" s="83"/>
      <c r="R469" s="71"/>
    </row>
    <row r="470" spans="1:18" s="72" customFormat="1" ht="65.099999999999994" customHeight="1">
      <c r="A470" s="71"/>
      <c r="B470" s="80"/>
      <c r="C470" s="81"/>
      <c r="D470" s="81"/>
      <c r="E470" s="82"/>
      <c r="F470" s="82"/>
      <c r="G470" s="81"/>
      <c r="H470" s="83"/>
      <c r="I470" s="100"/>
      <c r="J470" s="100"/>
      <c r="K470" s="83"/>
      <c r="R470" s="71"/>
    </row>
    <row r="471" spans="1:18" s="72" customFormat="1" ht="65.099999999999994" customHeight="1">
      <c r="A471" s="71"/>
      <c r="B471" s="80"/>
      <c r="C471" s="81"/>
      <c r="D471" s="81"/>
      <c r="E471" s="82"/>
      <c r="F471" s="82"/>
      <c r="G471" s="81"/>
      <c r="H471" s="83"/>
      <c r="I471" s="100"/>
      <c r="J471" s="100"/>
      <c r="K471" s="83"/>
      <c r="R471" s="71"/>
    </row>
    <row r="472" spans="1:18" s="72" customFormat="1" ht="65.099999999999994" customHeight="1">
      <c r="A472" s="71"/>
      <c r="B472" s="80"/>
      <c r="C472" s="81"/>
      <c r="D472" s="81"/>
      <c r="E472" s="82"/>
      <c r="F472" s="82"/>
      <c r="G472" s="81"/>
      <c r="H472" s="83"/>
      <c r="I472" s="100"/>
      <c r="J472" s="100"/>
      <c r="K472" s="83"/>
      <c r="R472" s="71"/>
    </row>
    <row r="473" spans="1:18" s="72" customFormat="1" ht="65.099999999999994" customHeight="1">
      <c r="A473" s="71"/>
      <c r="B473" s="80"/>
      <c r="C473" s="81"/>
      <c r="D473" s="81"/>
      <c r="E473" s="82"/>
      <c r="F473" s="82"/>
      <c r="G473" s="81"/>
      <c r="H473" s="83"/>
      <c r="I473" s="100"/>
      <c r="J473" s="100"/>
      <c r="K473" s="83"/>
      <c r="R473" s="71"/>
    </row>
    <row r="474" spans="1:18" s="72" customFormat="1" ht="65.099999999999994" customHeight="1">
      <c r="A474" s="71"/>
      <c r="B474" s="80"/>
      <c r="C474" s="81"/>
      <c r="D474" s="81"/>
      <c r="E474" s="82"/>
      <c r="F474" s="82"/>
      <c r="G474" s="81"/>
      <c r="H474" s="83"/>
      <c r="I474" s="100"/>
      <c r="J474" s="100"/>
      <c r="K474" s="83"/>
      <c r="R474" s="71"/>
    </row>
    <row r="475" spans="1:18" s="72" customFormat="1" ht="65.099999999999994" customHeight="1">
      <c r="A475" s="71"/>
      <c r="B475" s="80"/>
      <c r="C475" s="81"/>
      <c r="D475" s="81"/>
      <c r="E475" s="82"/>
      <c r="F475" s="82"/>
      <c r="G475" s="81"/>
      <c r="H475" s="83"/>
      <c r="I475" s="100"/>
      <c r="J475" s="100"/>
      <c r="K475" s="83"/>
      <c r="R475" s="71"/>
    </row>
    <row r="476" spans="1:18" s="72" customFormat="1" ht="65.099999999999994" customHeight="1">
      <c r="A476" s="71"/>
      <c r="B476" s="80"/>
      <c r="C476" s="81"/>
      <c r="D476" s="81"/>
      <c r="E476" s="82"/>
      <c r="F476" s="82"/>
      <c r="G476" s="81"/>
      <c r="H476" s="83"/>
      <c r="I476" s="100"/>
      <c r="J476" s="100"/>
      <c r="K476" s="83"/>
      <c r="R476" s="71"/>
    </row>
    <row r="477" spans="1:18" s="72" customFormat="1" ht="65.099999999999994" customHeight="1">
      <c r="A477" s="71"/>
      <c r="B477" s="80"/>
      <c r="C477" s="81"/>
      <c r="D477" s="81"/>
      <c r="E477" s="82"/>
      <c r="F477" s="82"/>
      <c r="G477" s="81"/>
      <c r="H477" s="83"/>
      <c r="I477" s="100"/>
      <c r="J477" s="100"/>
      <c r="K477" s="83"/>
      <c r="R477" s="71"/>
    </row>
    <row r="478" spans="1:18" s="72" customFormat="1" ht="65.099999999999994" customHeight="1">
      <c r="A478" s="71"/>
      <c r="B478" s="80"/>
      <c r="C478" s="81"/>
      <c r="D478" s="81"/>
      <c r="E478" s="82"/>
      <c r="F478" s="82"/>
      <c r="G478" s="81"/>
      <c r="H478" s="83"/>
      <c r="I478" s="100"/>
      <c r="J478" s="100"/>
      <c r="K478" s="83"/>
      <c r="R478" s="71"/>
    </row>
    <row r="479" spans="1:18" s="72" customFormat="1" ht="65.099999999999994" customHeight="1">
      <c r="A479" s="71"/>
      <c r="B479" s="80"/>
      <c r="C479" s="81"/>
      <c r="D479" s="81"/>
      <c r="E479" s="82"/>
      <c r="F479" s="82"/>
      <c r="G479" s="81"/>
      <c r="H479" s="83"/>
      <c r="I479" s="100"/>
      <c r="J479" s="100"/>
      <c r="K479" s="83"/>
      <c r="R479" s="71"/>
    </row>
    <row r="480" spans="1:18" s="72" customFormat="1" ht="65.099999999999994" customHeight="1">
      <c r="A480" s="71"/>
      <c r="B480" s="80"/>
      <c r="C480" s="81"/>
      <c r="D480" s="81"/>
      <c r="E480" s="82"/>
      <c r="F480" s="82"/>
      <c r="G480" s="81"/>
      <c r="H480" s="83"/>
      <c r="I480" s="100"/>
      <c r="J480" s="100"/>
      <c r="K480" s="83"/>
      <c r="R480" s="71"/>
    </row>
    <row r="481" spans="1:18" s="72" customFormat="1" ht="65.099999999999994" customHeight="1">
      <c r="A481" s="71"/>
      <c r="B481" s="80"/>
      <c r="C481" s="81"/>
      <c r="D481" s="81"/>
      <c r="E481" s="82"/>
      <c r="F481" s="82"/>
      <c r="G481" s="81"/>
      <c r="H481" s="83"/>
      <c r="I481" s="100"/>
      <c r="J481" s="100"/>
      <c r="K481" s="83"/>
      <c r="R481" s="71"/>
    </row>
    <row r="482" spans="1:18" s="72" customFormat="1" ht="65.099999999999994" customHeight="1">
      <c r="A482" s="71"/>
      <c r="B482" s="80"/>
      <c r="C482" s="81"/>
      <c r="D482" s="81"/>
      <c r="E482" s="82"/>
      <c r="F482" s="82"/>
      <c r="G482" s="81"/>
      <c r="H482" s="83"/>
      <c r="I482" s="100"/>
      <c r="J482" s="100"/>
      <c r="K482" s="83"/>
      <c r="R482" s="71"/>
    </row>
    <row r="483" spans="1:18" s="72" customFormat="1" ht="65.099999999999994" customHeight="1">
      <c r="A483" s="71"/>
      <c r="B483" s="80"/>
      <c r="C483" s="81"/>
      <c r="D483" s="81"/>
      <c r="E483" s="82"/>
      <c r="F483" s="82"/>
      <c r="G483" s="81"/>
      <c r="H483" s="83"/>
      <c r="I483" s="100"/>
      <c r="J483" s="100"/>
      <c r="K483" s="83"/>
      <c r="R483" s="71"/>
    </row>
    <row r="484" spans="1:18" s="72" customFormat="1" ht="65.099999999999994" customHeight="1">
      <c r="A484" s="71"/>
      <c r="B484" s="80"/>
      <c r="C484" s="81"/>
      <c r="D484" s="81"/>
      <c r="E484" s="82"/>
      <c r="F484" s="82"/>
      <c r="G484" s="81"/>
      <c r="H484" s="83"/>
      <c r="I484" s="100"/>
      <c r="J484" s="100"/>
      <c r="K484" s="83"/>
      <c r="R484" s="71"/>
    </row>
    <row r="485" spans="1:18" s="72" customFormat="1" ht="65.099999999999994" customHeight="1">
      <c r="A485" s="71"/>
      <c r="B485" s="80"/>
      <c r="C485" s="81"/>
      <c r="D485" s="81"/>
      <c r="E485" s="82"/>
      <c r="F485" s="82"/>
      <c r="G485" s="81"/>
      <c r="H485" s="83"/>
      <c r="I485" s="100"/>
      <c r="J485" s="100"/>
      <c r="K485" s="83"/>
      <c r="R485" s="71"/>
    </row>
    <row r="486" spans="1:18" s="72" customFormat="1" ht="65.099999999999994" customHeight="1">
      <c r="A486" s="71"/>
      <c r="B486" s="80"/>
      <c r="C486" s="81"/>
      <c r="D486" s="81"/>
      <c r="E486" s="82"/>
      <c r="F486" s="82"/>
      <c r="G486" s="81"/>
      <c r="H486" s="83"/>
      <c r="I486" s="100"/>
      <c r="J486" s="100"/>
      <c r="K486" s="83"/>
      <c r="R486" s="71"/>
    </row>
    <row r="487" spans="1:18" s="72" customFormat="1" ht="65.099999999999994" customHeight="1">
      <c r="A487" s="71"/>
      <c r="B487" s="80"/>
      <c r="C487" s="81"/>
      <c r="D487" s="81"/>
      <c r="E487" s="82"/>
      <c r="F487" s="82"/>
      <c r="G487" s="81"/>
      <c r="H487" s="83"/>
      <c r="I487" s="100"/>
      <c r="J487" s="100"/>
      <c r="K487" s="83"/>
      <c r="R487" s="71"/>
    </row>
    <row r="488" spans="1:18" s="72" customFormat="1" ht="65.099999999999994" customHeight="1">
      <c r="A488" s="71"/>
      <c r="B488" s="80"/>
      <c r="C488" s="81"/>
      <c r="D488" s="81"/>
      <c r="E488" s="82"/>
      <c r="F488" s="82"/>
      <c r="G488" s="81"/>
      <c r="H488" s="83"/>
      <c r="I488" s="100"/>
      <c r="J488" s="100"/>
      <c r="K488" s="83"/>
      <c r="R488" s="71"/>
    </row>
    <row r="489" spans="1:18" s="72" customFormat="1" ht="65.099999999999994" customHeight="1">
      <c r="A489" s="71"/>
      <c r="B489" s="80"/>
      <c r="C489" s="81"/>
      <c r="D489" s="81"/>
      <c r="E489" s="82"/>
      <c r="F489" s="82"/>
      <c r="G489" s="81"/>
      <c r="H489" s="83"/>
      <c r="I489" s="100"/>
      <c r="J489" s="100"/>
      <c r="K489" s="83"/>
      <c r="R489" s="71"/>
    </row>
    <row r="490" spans="1:18" s="72" customFormat="1" ht="65.099999999999994" customHeight="1">
      <c r="A490" s="71"/>
      <c r="B490" s="80"/>
      <c r="C490" s="81"/>
      <c r="D490" s="81"/>
      <c r="E490" s="82"/>
      <c r="F490" s="82"/>
      <c r="G490" s="81"/>
      <c r="H490" s="83"/>
      <c r="I490" s="100"/>
      <c r="J490" s="100"/>
      <c r="K490" s="83"/>
      <c r="R490" s="71"/>
    </row>
    <row r="491" spans="1:18" s="72" customFormat="1" ht="65.099999999999994" customHeight="1">
      <c r="A491" s="71"/>
      <c r="B491" s="80"/>
      <c r="C491" s="81"/>
      <c r="D491" s="81"/>
      <c r="E491" s="82"/>
      <c r="F491" s="82"/>
      <c r="G491" s="81"/>
      <c r="H491" s="83"/>
      <c r="I491" s="100"/>
      <c r="J491" s="100"/>
      <c r="K491" s="83"/>
      <c r="R491" s="71"/>
    </row>
    <row r="492" spans="1:18" s="72" customFormat="1" ht="65.099999999999994" customHeight="1">
      <c r="A492" s="71"/>
      <c r="B492" s="80"/>
      <c r="C492" s="81"/>
      <c r="D492" s="81"/>
      <c r="E492" s="82"/>
      <c r="F492" s="82"/>
      <c r="G492" s="81"/>
      <c r="H492" s="83"/>
      <c r="I492" s="100"/>
      <c r="J492" s="100"/>
      <c r="K492" s="83"/>
      <c r="R492" s="71"/>
    </row>
    <row r="493" spans="1:18" s="72" customFormat="1" ht="65.099999999999994" customHeight="1">
      <c r="A493" s="71"/>
      <c r="B493" s="80"/>
      <c r="C493" s="81"/>
      <c r="D493" s="81"/>
      <c r="E493" s="82"/>
      <c r="F493" s="82"/>
      <c r="G493" s="81"/>
      <c r="H493" s="83"/>
      <c r="I493" s="100"/>
      <c r="J493" s="100"/>
      <c r="K493" s="83"/>
      <c r="R493" s="71"/>
    </row>
    <row r="494" spans="1:18" s="72" customFormat="1" ht="65.099999999999994" customHeight="1">
      <c r="A494" s="71"/>
      <c r="B494" s="80"/>
      <c r="C494" s="81"/>
      <c r="D494" s="81"/>
      <c r="E494" s="82"/>
      <c r="F494" s="82"/>
      <c r="G494" s="81"/>
      <c r="H494" s="83"/>
      <c r="I494" s="100"/>
      <c r="J494" s="100"/>
      <c r="K494" s="83"/>
      <c r="R494" s="71"/>
    </row>
    <row r="495" spans="1:18" s="72" customFormat="1" ht="65.099999999999994" customHeight="1">
      <c r="A495" s="71"/>
      <c r="B495" s="80"/>
      <c r="C495" s="81"/>
      <c r="D495" s="81"/>
      <c r="E495" s="82"/>
      <c r="F495" s="82"/>
      <c r="G495" s="81"/>
      <c r="H495" s="83"/>
      <c r="I495" s="100"/>
      <c r="J495" s="100"/>
      <c r="K495" s="83"/>
      <c r="R495" s="71"/>
    </row>
    <row r="496" spans="1:18" s="72" customFormat="1" ht="65.099999999999994" customHeight="1">
      <c r="A496" s="71"/>
      <c r="B496" s="80"/>
      <c r="C496" s="81"/>
      <c r="D496" s="81"/>
      <c r="E496" s="82"/>
      <c r="F496" s="82"/>
      <c r="G496" s="81"/>
      <c r="H496" s="83"/>
      <c r="I496" s="100"/>
      <c r="J496" s="100"/>
      <c r="K496" s="83"/>
      <c r="R496" s="71"/>
    </row>
    <row r="497" spans="1:18" s="72" customFormat="1" ht="65.099999999999994" customHeight="1">
      <c r="A497" s="71"/>
      <c r="B497" s="80"/>
      <c r="C497" s="81"/>
      <c r="D497" s="81"/>
      <c r="E497" s="82"/>
      <c r="F497" s="82"/>
      <c r="G497" s="81"/>
      <c r="H497" s="83"/>
      <c r="I497" s="100"/>
      <c r="J497" s="100"/>
      <c r="K497" s="83"/>
      <c r="R497" s="71"/>
    </row>
    <row r="498" spans="1:18" s="72" customFormat="1" ht="65.099999999999994" customHeight="1">
      <c r="A498" s="71"/>
      <c r="B498" s="80"/>
      <c r="C498" s="81"/>
      <c r="D498" s="81"/>
      <c r="E498" s="82"/>
      <c r="F498" s="82"/>
      <c r="G498" s="81"/>
      <c r="H498" s="83"/>
      <c r="I498" s="100"/>
      <c r="J498" s="100"/>
      <c r="K498" s="83"/>
      <c r="R498" s="71"/>
    </row>
    <row r="499" spans="1:18" s="72" customFormat="1" ht="65.099999999999994" customHeight="1">
      <c r="A499" s="71"/>
      <c r="B499" s="80"/>
      <c r="C499" s="81"/>
      <c r="D499" s="81"/>
      <c r="E499" s="82"/>
      <c r="F499" s="82"/>
      <c r="G499" s="81"/>
      <c r="H499" s="83"/>
      <c r="I499" s="100"/>
      <c r="J499" s="100"/>
      <c r="K499" s="83"/>
      <c r="R499" s="71"/>
    </row>
    <row r="500" spans="1:18" s="72" customFormat="1" ht="65.099999999999994" customHeight="1">
      <c r="A500" s="71"/>
      <c r="B500" s="80"/>
      <c r="C500" s="81"/>
      <c r="D500" s="81"/>
      <c r="E500" s="82"/>
      <c r="F500" s="82"/>
      <c r="G500" s="81"/>
      <c r="H500" s="83"/>
      <c r="I500" s="100"/>
      <c r="J500" s="100"/>
      <c r="K500" s="83"/>
      <c r="R500" s="71"/>
    </row>
    <row r="501" spans="1:18" s="72" customFormat="1" ht="65.099999999999994" customHeight="1">
      <c r="A501" s="71"/>
      <c r="B501" s="80"/>
      <c r="C501" s="81"/>
      <c r="D501" s="81"/>
      <c r="E501" s="82"/>
      <c r="F501" s="82"/>
      <c r="G501" s="81"/>
      <c r="H501" s="83"/>
      <c r="I501" s="100"/>
      <c r="J501" s="100"/>
      <c r="K501" s="83"/>
      <c r="R501" s="71"/>
    </row>
    <row r="502" spans="1:18" s="72" customFormat="1" ht="65.099999999999994" customHeight="1">
      <c r="A502" s="71"/>
      <c r="B502" s="80"/>
      <c r="C502" s="81"/>
      <c r="D502" s="81"/>
      <c r="E502" s="82"/>
      <c r="F502" s="82"/>
      <c r="G502" s="81"/>
      <c r="H502" s="83"/>
      <c r="I502" s="100"/>
      <c r="J502" s="100"/>
      <c r="K502" s="83"/>
      <c r="R502" s="71"/>
    </row>
    <row r="503" spans="1:18" s="72" customFormat="1" ht="65.099999999999994" customHeight="1">
      <c r="A503" s="71"/>
      <c r="B503" s="80"/>
      <c r="C503" s="81"/>
      <c r="D503" s="81"/>
      <c r="E503" s="82"/>
      <c r="F503" s="82"/>
      <c r="G503" s="81"/>
      <c r="H503" s="83"/>
      <c r="I503" s="100"/>
      <c r="J503" s="100"/>
      <c r="K503" s="83"/>
      <c r="R503" s="71"/>
    </row>
    <row r="504" spans="1:18" s="72" customFormat="1" ht="65.099999999999994" customHeight="1">
      <c r="A504" s="71"/>
      <c r="B504" s="80"/>
      <c r="C504" s="81"/>
      <c r="D504" s="81"/>
      <c r="E504" s="82"/>
      <c r="F504" s="82"/>
      <c r="G504" s="81"/>
      <c r="H504" s="83"/>
      <c r="I504" s="100"/>
      <c r="J504" s="100"/>
      <c r="K504" s="83"/>
      <c r="R504" s="71"/>
    </row>
    <row r="505" spans="1:18" s="72" customFormat="1" ht="65.099999999999994" customHeight="1">
      <c r="A505" s="71"/>
      <c r="B505" s="80"/>
      <c r="C505" s="81"/>
      <c r="D505" s="81"/>
      <c r="E505" s="82"/>
      <c r="F505" s="82"/>
      <c r="G505" s="81"/>
      <c r="H505" s="83"/>
      <c r="I505" s="100"/>
      <c r="J505" s="100"/>
      <c r="K505" s="83"/>
      <c r="R505" s="71"/>
    </row>
    <row r="506" spans="1:18" s="72" customFormat="1" ht="65.099999999999994" customHeight="1">
      <c r="A506" s="71"/>
      <c r="B506" s="80"/>
      <c r="C506" s="81"/>
      <c r="D506" s="81"/>
      <c r="E506" s="82"/>
      <c r="F506" s="82"/>
      <c r="G506" s="81"/>
      <c r="H506" s="83"/>
      <c r="I506" s="100"/>
      <c r="J506" s="100"/>
      <c r="K506" s="83"/>
      <c r="R506" s="71"/>
    </row>
    <row r="507" spans="1:18" s="72" customFormat="1" ht="65.099999999999994" customHeight="1">
      <c r="A507" s="71"/>
      <c r="B507" s="80"/>
      <c r="C507" s="81"/>
      <c r="D507" s="81"/>
      <c r="E507" s="82"/>
      <c r="F507" s="82"/>
      <c r="G507" s="81"/>
      <c r="H507" s="83"/>
      <c r="I507" s="100"/>
      <c r="J507" s="100"/>
      <c r="K507" s="83"/>
      <c r="R507" s="71"/>
    </row>
    <row r="508" spans="1:18" s="72" customFormat="1" ht="65.099999999999994" customHeight="1">
      <c r="A508" s="71"/>
      <c r="B508" s="80"/>
      <c r="C508" s="81"/>
      <c r="D508" s="81"/>
      <c r="E508" s="82"/>
      <c r="F508" s="82"/>
      <c r="G508" s="81"/>
      <c r="H508" s="83"/>
      <c r="I508" s="100"/>
      <c r="J508" s="100"/>
      <c r="K508" s="83"/>
      <c r="R508" s="71"/>
    </row>
    <row r="509" spans="1:18" s="72" customFormat="1" ht="65.099999999999994" customHeight="1">
      <c r="A509" s="71"/>
      <c r="B509" s="80"/>
      <c r="C509" s="81"/>
      <c r="D509" s="81"/>
      <c r="E509" s="82"/>
      <c r="F509" s="82"/>
      <c r="G509" s="81"/>
      <c r="H509" s="83"/>
      <c r="I509" s="100"/>
      <c r="J509" s="100"/>
      <c r="K509" s="83"/>
      <c r="R509" s="71"/>
    </row>
    <row r="510" spans="1:18" s="72" customFormat="1" ht="65.099999999999994" customHeight="1">
      <c r="A510" s="71"/>
      <c r="B510" s="80"/>
      <c r="C510" s="81"/>
      <c r="D510" s="81"/>
      <c r="E510" s="82"/>
      <c r="F510" s="82"/>
      <c r="G510" s="81"/>
      <c r="H510" s="83"/>
      <c r="I510" s="100"/>
      <c r="J510" s="100"/>
      <c r="K510" s="83"/>
      <c r="R510" s="71"/>
    </row>
    <row r="511" spans="1:18" s="72" customFormat="1" ht="65.099999999999994" customHeight="1">
      <c r="A511" s="71"/>
      <c r="B511" s="80"/>
      <c r="C511" s="81"/>
      <c r="D511" s="81"/>
      <c r="E511" s="82"/>
      <c r="F511" s="82"/>
      <c r="G511" s="81"/>
      <c r="H511" s="83"/>
      <c r="I511" s="100"/>
      <c r="J511" s="100"/>
      <c r="K511" s="83"/>
      <c r="R511" s="71"/>
    </row>
    <row r="512" spans="1:18" s="72" customFormat="1" ht="65.099999999999994" customHeight="1">
      <c r="A512" s="71"/>
      <c r="B512" s="80"/>
      <c r="C512" s="81"/>
      <c r="D512" s="81"/>
      <c r="E512" s="82"/>
      <c r="F512" s="82"/>
      <c r="G512" s="81"/>
      <c r="H512" s="83"/>
      <c r="I512" s="100"/>
      <c r="J512" s="100"/>
      <c r="K512" s="83"/>
      <c r="R512" s="71"/>
    </row>
    <row r="513" spans="1:18" s="72" customFormat="1" ht="65.099999999999994" customHeight="1">
      <c r="A513" s="71"/>
      <c r="B513" s="80"/>
      <c r="C513" s="81"/>
      <c r="D513" s="81"/>
      <c r="E513" s="82"/>
      <c r="F513" s="82"/>
      <c r="G513" s="81"/>
      <c r="H513" s="83"/>
      <c r="I513" s="100"/>
      <c r="J513" s="100"/>
      <c r="K513" s="83"/>
      <c r="R513" s="71"/>
    </row>
    <row r="514" spans="1:18" s="72" customFormat="1" ht="65.099999999999994" customHeight="1">
      <c r="A514" s="71"/>
      <c r="B514" s="80"/>
      <c r="C514" s="81"/>
      <c r="D514" s="81"/>
      <c r="E514" s="82"/>
      <c r="F514" s="82"/>
      <c r="G514" s="81"/>
      <c r="H514" s="83"/>
      <c r="I514" s="100"/>
      <c r="J514" s="100"/>
      <c r="K514" s="83"/>
      <c r="R514" s="71"/>
    </row>
    <row r="515" spans="1:18" s="72" customFormat="1" ht="65.099999999999994" customHeight="1">
      <c r="A515" s="71"/>
      <c r="B515" s="80"/>
      <c r="C515" s="81"/>
      <c r="D515" s="81"/>
      <c r="E515" s="82"/>
      <c r="F515" s="82"/>
      <c r="G515" s="81"/>
      <c r="H515" s="83"/>
      <c r="I515" s="100"/>
      <c r="J515" s="100"/>
      <c r="K515" s="83"/>
      <c r="R515" s="71"/>
    </row>
    <row r="516" spans="1:18" s="72" customFormat="1" ht="65.099999999999994" customHeight="1">
      <c r="A516" s="71"/>
      <c r="B516" s="80"/>
      <c r="C516" s="81"/>
      <c r="D516" s="81"/>
      <c r="E516" s="82"/>
      <c r="F516" s="82"/>
      <c r="G516" s="81"/>
      <c r="H516" s="83"/>
      <c r="I516" s="100"/>
      <c r="J516" s="100"/>
      <c r="K516" s="83"/>
      <c r="R516" s="71"/>
    </row>
    <row r="517" spans="1:18" s="72" customFormat="1" ht="65.099999999999994" customHeight="1">
      <c r="A517" s="71"/>
      <c r="B517" s="80"/>
      <c r="C517" s="81"/>
      <c r="D517" s="81"/>
      <c r="E517" s="82"/>
      <c r="F517" s="82"/>
      <c r="G517" s="81"/>
      <c r="H517" s="83"/>
      <c r="I517" s="100"/>
      <c r="J517" s="100"/>
      <c r="K517" s="83"/>
      <c r="R517" s="71"/>
    </row>
    <row r="518" spans="1:18" s="72" customFormat="1" ht="65.099999999999994" customHeight="1">
      <c r="A518" s="71"/>
      <c r="B518" s="80"/>
      <c r="C518" s="81"/>
      <c r="D518" s="81"/>
      <c r="E518" s="82"/>
      <c r="F518" s="82"/>
      <c r="G518" s="81"/>
      <c r="H518" s="83"/>
      <c r="I518" s="100"/>
      <c r="J518" s="100"/>
      <c r="K518" s="83"/>
      <c r="R518" s="71"/>
    </row>
    <row r="519" spans="1:18" s="72" customFormat="1" ht="65.099999999999994" customHeight="1">
      <c r="A519" s="71"/>
      <c r="B519" s="80"/>
      <c r="C519" s="81"/>
      <c r="D519" s="81"/>
      <c r="E519" s="82"/>
      <c r="F519" s="82"/>
      <c r="G519" s="81"/>
      <c r="H519" s="83"/>
      <c r="I519" s="100"/>
      <c r="J519" s="100"/>
      <c r="K519" s="83"/>
      <c r="R519" s="71"/>
    </row>
    <row r="520" spans="1:18" s="72" customFormat="1" ht="65.099999999999994" customHeight="1">
      <c r="A520" s="71"/>
      <c r="B520" s="80"/>
      <c r="C520" s="81"/>
      <c r="D520" s="81"/>
      <c r="E520" s="82"/>
      <c r="F520" s="82"/>
      <c r="G520" s="81"/>
      <c r="H520" s="83"/>
      <c r="I520" s="100"/>
      <c r="J520" s="100"/>
      <c r="K520" s="83"/>
      <c r="R520" s="71"/>
    </row>
    <row r="521" spans="1:18" s="72" customFormat="1" ht="65.099999999999994" customHeight="1">
      <c r="A521" s="71"/>
      <c r="B521" s="80"/>
      <c r="C521" s="81"/>
      <c r="D521" s="81"/>
      <c r="E521" s="82"/>
      <c r="F521" s="82"/>
      <c r="G521" s="81"/>
      <c r="H521" s="83"/>
      <c r="I521" s="100"/>
      <c r="J521" s="100"/>
      <c r="K521" s="83"/>
      <c r="R521" s="71"/>
    </row>
    <row r="522" spans="1:18" s="72" customFormat="1" ht="65.099999999999994" customHeight="1">
      <c r="A522" s="71"/>
      <c r="B522" s="80"/>
      <c r="C522" s="81"/>
      <c r="D522" s="81"/>
      <c r="E522" s="82"/>
      <c r="F522" s="82"/>
      <c r="G522" s="81"/>
      <c r="H522" s="83"/>
      <c r="I522" s="100"/>
      <c r="J522" s="100"/>
      <c r="K522" s="83"/>
      <c r="R522" s="71"/>
    </row>
    <row r="523" spans="1:18" s="72" customFormat="1" ht="65.099999999999994" customHeight="1">
      <c r="A523" s="71"/>
      <c r="B523" s="80"/>
      <c r="C523" s="81"/>
      <c r="D523" s="81"/>
      <c r="E523" s="82"/>
      <c r="F523" s="82"/>
      <c r="G523" s="81"/>
      <c r="H523" s="83"/>
      <c r="I523" s="100"/>
      <c r="J523" s="100"/>
      <c r="K523" s="83"/>
      <c r="R523" s="71"/>
    </row>
    <row r="524" spans="1:18" s="72" customFormat="1" ht="65.099999999999994" customHeight="1">
      <c r="A524" s="71"/>
      <c r="B524" s="80"/>
      <c r="C524" s="81"/>
      <c r="D524" s="81"/>
      <c r="E524" s="82"/>
      <c r="F524" s="82"/>
      <c r="G524" s="81"/>
      <c r="H524" s="83"/>
      <c r="I524" s="100"/>
      <c r="J524" s="100"/>
      <c r="K524" s="83"/>
      <c r="R524" s="71"/>
    </row>
    <row r="525" spans="1:18" s="72" customFormat="1" ht="65.099999999999994" customHeight="1">
      <c r="A525" s="71"/>
      <c r="B525" s="80"/>
      <c r="C525" s="81"/>
      <c r="D525" s="81"/>
      <c r="E525" s="82"/>
      <c r="F525" s="82"/>
      <c r="G525" s="81"/>
      <c r="H525" s="83"/>
      <c r="I525" s="100"/>
      <c r="J525" s="100"/>
      <c r="K525" s="83"/>
      <c r="R525" s="71"/>
    </row>
    <row r="526" spans="1:18" s="72" customFormat="1" ht="65.099999999999994" customHeight="1">
      <c r="A526" s="71"/>
      <c r="B526" s="80"/>
      <c r="C526" s="81"/>
      <c r="D526" s="81"/>
      <c r="E526" s="82"/>
      <c r="F526" s="82"/>
      <c r="G526" s="81"/>
      <c r="H526" s="83"/>
      <c r="I526" s="100"/>
      <c r="J526" s="100"/>
      <c r="K526" s="83"/>
      <c r="R526" s="71"/>
    </row>
    <row r="527" spans="1:18" s="72" customFormat="1" ht="65.099999999999994" customHeight="1">
      <c r="A527" s="71"/>
      <c r="B527" s="80"/>
      <c r="C527" s="81"/>
      <c r="D527" s="81"/>
      <c r="E527" s="82"/>
      <c r="F527" s="82"/>
      <c r="G527" s="81"/>
      <c r="H527" s="83"/>
      <c r="I527" s="100"/>
      <c r="J527" s="100"/>
      <c r="K527" s="83"/>
      <c r="R527" s="71"/>
    </row>
    <row r="528" spans="1:18" s="72" customFormat="1" ht="65.099999999999994" customHeight="1">
      <c r="A528" s="71"/>
      <c r="B528" s="80"/>
      <c r="C528" s="81"/>
      <c r="D528" s="81"/>
      <c r="E528" s="82"/>
      <c r="F528" s="82"/>
      <c r="G528" s="81"/>
      <c r="H528" s="83"/>
      <c r="I528" s="100"/>
      <c r="J528" s="100"/>
      <c r="K528" s="83"/>
      <c r="R528" s="71"/>
    </row>
    <row r="529" spans="1:18" s="72" customFormat="1" ht="65.099999999999994" customHeight="1">
      <c r="A529" s="71"/>
      <c r="B529" s="80"/>
      <c r="C529" s="81"/>
      <c r="D529" s="81"/>
      <c r="E529" s="82"/>
      <c r="F529" s="82"/>
      <c r="G529" s="81"/>
      <c r="H529" s="83"/>
      <c r="I529" s="100"/>
      <c r="J529" s="100"/>
      <c r="K529" s="83"/>
      <c r="R529" s="71"/>
    </row>
    <row r="530" spans="1:18" s="72" customFormat="1" ht="65.099999999999994" customHeight="1">
      <c r="A530" s="71"/>
      <c r="B530" s="80"/>
      <c r="C530" s="81"/>
      <c r="D530" s="81"/>
      <c r="E530" s="82"/>
      <c r="F530" s="82"/>
      <c r="G530" s="81"/>
      <c r="H530" s="83"/>
      <c r="I530" s="100"/>
      <c r="J530" s="100"/>
      <c r="K530" s="83"/>
      <c r="R530" s="71"/>
    </row>
    <row r="531" spans="1:18" s="72" customFormat="1" ht="65.099999999999994" customHeight="1">
      <c r="A531" s="71"/>
      <c r="B531" s="80"/>
      <c r="C531" s="81"/>
      <c r="D531" s="81"/>
      <c r="E531" s="82"/>
      <c r="F531" s="82"/>
      <c r="G531" s="81"/>
      <c r="H531" s="83"/>
      <c r="I531" s="100"/>
      <c r="J531" s="100"/>
      <c r="K531" s="83"/>
      <c r="R531" s="71"/>
    </row>
    <row r="532" spans="1:18" s="72" customFormat="1" ht="65.099999999999994" customHeight="1">
      <c r="A532" s="71"/>
      <c r="B532" s="80"/>
      <c r="C532" s="81"/>
      <c r="D532" s="81"/>
      <c r="E532" s="82"/>
      <c r="F532" s="82"/>
      <c r="G532" s="81"/>
      <c r="H532" s="83"/>
      <c r="I532" s="100"/>
      <c r="J532" s="100"/>
      <c r="K532" s="83"/>
      <c r="R532" s="71"/>
    </row>
    <row r="533" spans="1:18" s="72" customFormat="1" ht="65.099999999999994" customHeight="1">
      <c r="A533" s="71"/>
      <c r="B533" s="80"/>
      <c r="C533" s="81"/>
      <c r="D533" s="81"/>
      <c r="E533" s="82"/>
      <c r="F533" s="82"/>
      <c r="G533" s="81"/>
      <c r="H533" s="83"/>
      <c r="I533" s="100"/>
      <c r="J533" s="100"/>
      <c r="K533" s="83"/>
      <c r="R533" s="71"/>
    </row>
    <row r="534" spans="1:18" s="72" customFormat="1" ht="65.099999999999994" customHeight="1">
      <c r="A534" s="71"/>
      <c r="B534" s="80"/>
      <c r="C534" s="81"/>
      <c r="D534" s="81"/>
      <c r="E534" s="82"/>
      <c r="F534" s="82"/>
      <c r="G534" s="81"/>
      <c r="H534" s="83"/>
      <c r="I534" s="100"/>
      <c r="J534" s="100"/>
      <c r="K534" s="83"/>
      <c r="R534" s="71"/>
    </row>
    <row r="535" spans="1:18" s="72" customFormat="1" ht="65.099999999999994" customHeight="1">
      <c r="A535" s="71"/>
      <c r="B535" s="80"/>
      <c r="C535" s="81"/>
      <c r="D535" s="81"/>
      <c r="E535" s="82"/>
      <c r="F535" s="82"/>
      <c r="G535" s="81"/>
      <c r="H535" s="83"/>
      <c r="I535" s="100"/>
      <c r="J535" s="100"/>
      <c r="K535" s="83"/>
      <c r="R535" s="71"/>
    </row>
    <row r="536" spans="1:18" s="72" customFormat="1" ht="65.099999999999994" customHeight="1">
      <c r="A536" s="71"/>
      <c r="B536" s="80"/>
      <c r="C536" s="81"/>
      <c r="D536" s="81"/>
      <c r="E536" s="82"/>
      <c r="F536" s="82"/>
      <c r="G536" s="81"/>
      <c r="H536" s="83"/>
      <c r="I536" s="100"/>
      <c r="J536" s="100"/>
      <c r="K536" s="83"/>
      <c r="R536" s="71"/>
    </row>
    <row r="537" spans="1:18" s="72" customFormat="1" ht="65.099999999999994" customHeight="1">
      <c r="A537" s="71"/>
      <c r="B537" s="80"/>
      <c r="C537" s="81"/>
      <c r="D537" s="81"/>
      <c r="E537" s="82"/>
      <c r="F537" s="82"/>
      <c r="G537" s="81"/>
      <c r="H537" s="83"/>
      <c r="I537" s="100"/>
      <c r="J537" s="100"/>
      <c r="K537" s="83"/>
      <c r="R537" s="71"/>
    </row>
    <row r="538" spans="1:18" s="72" customFormat="1" ht="65.099999999999994" customHeight="1">
      <c r="A538" s="71"/>
      <c r="B538" s="80"/>
      <c r="C538" s="81"/>
      <c r="D538" s="81"/>
      <c r="E538" s="82"/>
      <c r="F538" s="82"/>
      <c r="G538" s="81"/>
      <c r="H538" s="83"/>
      <c r="I538" s="100"/>
      <c r="J538" s="100"/>
      <c r="K538" s="83"/>
      <c r="R538" s="71"/>
    </row>
    <row r="539" spans="1:18" s="72" customFormat="1" ht="65.099999999999994" customHeight="1">
      <c r="A539" s="71"/>
      <c r="B539" s="80"/>
      <c r="C539" s="81"/>
      <c r="D539" s="81"/>
      <c r="E539" s="82"/>
      <c r="F539" s="82"/>
      <c r="G539" s="81"/>
      <c r="H539" s="83"/>
      <c r="I539" s="100"/>
      <c r="J539" s="100"/>
      <c r="K539" s="83"/>
      <c r="R539" s="71"/>
    </row>
    <row r="540" spans="1:18" s="72" customFormat="1" ht="65.099999999999994" customHeight="1">
      <c r="A540" s="71"/>
      <c r="B540" s="80"/>
      <c r="C540" s="81"/>
      <c r="D540" s="81"/>
      <c r="E540" s="82"/>
      <c r="F540" s="82"/>
      <c r="G540" s="81"/>
      <c r="H540" s="83"/>
      <c r="I540" s="100"/>
      <c r="J540" s="100"/>
      <c r="K540" s="83"/>
      <c r="R540" s="71"/>
    </row>
    <row r="541" spans="1:18" s="72" customFormat="1" ht="65.099999999999994" customHeight="1">
      <c r="A541" s="71"/>
      <c r="B541" s="80"/>
      <c r="C541" s="81"/>
      <c r="D541" s="81"/>
      <c r="E541" s="82"/>
      <c r="F541" s="82"/>
      <c r="G541" s="81"/>
      <c r="H541" s="83"/>
      <c r="I541" s="100"/>
      <c r="J541" s="100"/>
      <c r="K541" s="83"/>
      <c r="R541" s="71"/>
    </row>
    <row r="542" spans="1:18" s="72" customFormat="1" ht="65.099999999999994" customHeight="1">
      <c r="A542" s="71"/>
      <c r="B542" s="80"/>
      <c r="C542" s="81"/>
      <c r="D542" s="81"/>
      <c r="E542" s="82"/>
      <c r="F542" s="82"/>
      <c r="G542" s="81"/>
      <c r="H542" s="83"/>
      <c r="I542" s="100"/>
      <c r="J542" s="100"/>
      <c r="K542" s="83"/>
      <c r="R542" s="71"/>
    </row>
    <row r="543" spans="1:18" s="72" customFormat="1" ht="65.099999999999994" customHeight="1">
      <c r="A543" s="71"/>
      <c r="B543" s="80"/>
      <c r="C543" s="81"/>
      <c r="D543" s="81"/>
      <c r="E543" s="82"/>
      <c r="F543" s="82"/>
      <c r="G543" s="81"/>
      <c r="H543" s="83"/>
      <c r="I543" s="100"/>
      <c r="J543" s="100"/>
      <c r="K543" s="83"/>
      <c r="R543" s="71"/>
    </row>
    <row r="544" spans="1:18" s="72" customFormat="1" ht="65.099999999999994" customHeight="1">
      <c r="A544" s="71"/>
      <c r="B544" s="80"/>
      <c r="C544" s="81"/>
      <c r="D544" s="81"/>
      <c r="E544" s="82"/>
      <c r="F544" s="82"/>
      <c r="G544" s="81"/>
      <c r="H544" s="83"/>
      <c r="I544" s="100"/>
      <c r="J544" s="100"/>
      <c r="K544" s="83"/>
      <c r="R544" s="71"/>
    </row>
    <row r="545" spans="1:18" s="72" customFormat="1" ht="65.099999999999994" customHeight="1">
      <c r="A545" s="71"/>
      <c r="B545" s="80"/>
      <c r="C545" s="81"/>
      <c r="D545" s="81"/>
      <c r="E545" s="82"/>
      <c r="F545" s="82"/>
      <c r="G545" s="81"/>
      <c r="H545" s="83"/>
      <c r="I545" s="100"/>
      <c r="J545" s="100"/>
      <c r="K545" s="83"/>
      <c r="R545" s="71"/>
    </row>
    <row r="546" spans="1:18" s="72" customFormat="1" ht="65.099999999999994" customHeight="1">
      <c r="A546" s="71"/>
      <c r="B546" s="80"/>
      <c r="C546" s="81"/>
      <c r="D546" s="81"/>
      <c r="E546" s="82"/>
      <c r="F546" s="82"/>
      <c r="G546" s="81"/>
      <c r="H546" s="83"/>
      <c r="I546" s="100"/>
      <c r="J546" s="100"/>
      <c r="K546" s="83"/>
      <c r="R546" s="71"/>
    </row>
    <row r="547" spans="1:18" s="72" customFormat="1" ht="65.099999999999994" customHeight="1">
      <c r="A547" s="71"/>
      <c r="B547" s="80"/>
      <c r="C547" s="81"/>
      <c r="D547" s="81"/>
      <c r="E547" s="82"/>
      <c r="F547" s="82"/>
      <c r="G547" s="81"/>
      <c r="H547" s="83"/>
      <c r="I547" s="100"/>
      <c r="J547" s="100"/>
      <c r="K547" s="83"/>
      <c r="R547" s="71"/>
    </row>
    <row r="548" spans="1:18" s="72" customFormat="1" ht="65.099999999999994" customHeight="1">
      <c r="A548" s="71"/>
      <c r="B548" s="80"/>
      <c r="C548" s="81"/>
      <c r="D548" s="81"/>
      <c r="E548" s="82"/>
      <c r="F548" s="82"/>
      <c r="G548" s="81"/>
      <c r="H548" s="83"/>
      <c r="I548" s="100"/>
      <c r="J548" s="100"/>
      <c r="K548" s="83"/>
      <c r="R548" s="71"/>
    </row>
    <row r="549" spans="1:18" s="72" customFormat="1" ht="65.099999999999994" customHeight="1">
      <c r="A549" s="71"/>
      <c r="B549" s="80"/>
      <c r="C549" s="81"/>
      <c r="D549" s="81"/>
      <c r="E549" s="82"/>
      <c r="F549" s="82"/>
      <c r="G549" s="81"/>
      <c r="H549" s="83"/>
      <c r="I549" s="100"/>
      <c r="J549" s="100"/>
      <c r="K549" s="83"/>
      <c r="R549" s="71"/>
    </row>
    <row r="550" spans="1:18" s="72" customFormat="1" ht="65.099999999999994" customHeight="1">
      <c r="A550" s="71"/>
      <c r="B550" s="80"/>
      <c r="C550" s="81"/>
      <c r="D550" s="81"/>
      <c r="E550" s="82"/>
      <c r="F550" s="82"/>
      <c r="G550" s="81"/>
      <c r="H550" s="83"/>
      <c r="I550" s="100"/>
      <c r="J550" s="100"/>
      <c r="K550" s="83"/>
      <c r="R550" s="71"/>
    </row>
    <row r="551" spans="1:18" s="72" customFormat="1" ht="65.099999999999994" customHeight="1">
      <c r="A551" s="71"/>
      <c r="B551" s="80"/>
      <c r="C551" s="81"/>
      <c r="D551" s="81"/>
      <c r="E551" s="82"/>
      <c r="F551" s="82"/>
      <c r="G551" s="81"/>
      <c r="H551" s="83"/>
      <c r="I551" s="100"/>
      <c r="J551" s="100"/>
      <c r="K551" s="83"/>
      <c r="R551" s="71"/>
    </row>
    <row r="552" spans="1:18" s="72" customFormat="1" ht="65.099999999999994" customHeight="1">
      <c r="A552" s="71"/>
      <c r="B552" s="80"/>
      <c r="C552" s="81"/>
      <c r="D552" s="81"/>
      <c r="E552" s="82"/>
      <c r="F552" s="82"/>
      <c r="G552" s="81"/>
      <c r="H552" s="83"/>
      <c r="I552" s="100"/>
      <c r="J552" s="100"/>
      <c r="K552" s="83"/>
      <c r="R552" s="71"/>
    </row>
    <row r="553" spans="1:18" s="72" customFormat="1" ht="65.099999999999994" customHeight="1">
      <c r="A553" s="71"/>
      <c r="B553" s="80"/>
      <c r="C553" s="81"/>
      <c r="D553" s="81"/>
      <c r="E553" s="82"/>
      <c r="F553" s="82"/>
      <c r="G553" s="81"/>
      <c r="H553" s="83"/>
      <c r="I553" s="100"/>
      <c r="J553" s="100"/>
      <c r="K553" s="83"/>
      <c r="R553" s="71"/>
    </row>
    <row r="554" spans="1:18" s="72" customFormat="1" ht="65.099999999999994" customHeight="1">
      <c r="A554" s="71"/>
      <c r="B554" s="80"/>
      <c r="C554" s="81"/>
      <c r="D554" s="81"/>
      <c r="E554" s="82"/>
      <c r="F554" s="82"/>
      <c r="G554" s="81"/>
      <c r="H554" s="83"/>
      <c r="I554" s="100"/>
      <c r="J554" s="100"/>
      <c r="K554" s="83"/>
      <c r="R554" s="71"/>
    </row>
    <row r="555" spans="1:18" s="72" customFormat="1" ht="65.099999999999994" customHeight="1">
      <c r="A555" s="71"/>
      <c r="B555" s="80"/>
      <c r="C555" s="81"/>
      <c r="D555" s="81"/>
      <c r="E555" s="82"/>
      <c r="F555" s="82"/>
      <c r="G555" s="81"/>
      <c r="H555" s="83"/>
      <c r="I555" s="100"/>
      <c r="J555" s="100"/>
      <c r="K555" s="83"/>
      <c r="R555" s="71"/>
    </row>
    <row r="556" spans="1:18" s="72" customFormat="1" ht="65.099999999999994" customHeight="1">
      <c r="A556" s="71"/>
      <c r="B556" s="80"/>
      <c r="C556" s="81"/>
      <c r="D556" s="81"/>
      <c r="E556" s="82"/>
      <c r="F556" s="82"/>
      <c r="G556" s="81"/>
      <c r="H556" s="83"/>
      <c r="I556" s="100"/>
      <c r="J556" s="100"/>
      <c r="K556" s="83"/>
      <c r="R556" s="71"/>
    </row>
    <row r="557" spans="1:18" s="72" customFormat="1" ht="65.099999999999994" customHeight="1">
      <c r="A557" s="71"/>
      <c r="B557" s="80"/>
      <c r="C557" s="81"/>
      <c r="D557" s="81"/>
      <c r="E557" s="82"/>
      <c r="F557" s="82"/>
      <c r="G557" s="81"/>
      <c r="H557" s="83"/>
      <c r="I557" s="100"/>
      <c r="J557" s="100"/>
      <c r="K557" s="83"/>
      <c r="R557" s="71"/>
    </row>
    <row r="558" spans="1:18" s="72" customFormat="1" ht="65.099999999999994" customHeight="1">
      <c r="A558" s="71"/>
      <c r="B558" s="80"/>
      <c r="C558" s="81"/>
      <c r="D558" s="81"/>
      <c r="E558" s="82"/>
      <c r="F558" s="82"/>
      <c r="G558" s="81"/>
      <c r="H558" s="83"/>
      <c r="I558" s="100"/>
      <c r="J558" s="100"/>
      <c r="K558" s="83"/>
      <c r="R558" s="71"/>
    </row>
    <row r="559" spans="1:18" s="72" customFormat="1" ht="65.099999999999994" customHeight="1">
      <c r="A559" s="71"/>
      <c r="B559" s="80"/>
      <c r="C559" s="81"/>
      <c r="D559" s="81"/>
      <c r="E559" s="82"/>
      <c r="F559" s="82"/>
      <c r="G559" s="81"/>
      <c r="H559" s="83"/>
      <c r="I559" s="100"/>
      <c r="J559" s="100"/>
      <c r="K559" s="83"/>
      <c r="R559" s="71"/>
    </row>
    <row r="560" spans="1:18" s="72" customFormat="1" ht="65.099999999999994" customHeight="1">
      <c r="A560" s="71"/>
      <c r="B560" s="80"/>
      <c r="C560" s="81"/>
      <c r="D560" s="81"/>
      <c r="E560" s="82"/>
      <c r="F560" s="82"/>
      <c r="G560" s="81"/>
      <c r="H560" s="83"/>
      <c r="I560" s="100"/>
      <c r="J560" s="100"/>
      <c r="K560" s="83"/>
      <c r="R560" s="71"/>
    </row>
    <row r="561" spans="1:18" s="72" customFormat="1" ht="65.099999999999994" customHeight="1">
      <c r="A561" s="71"/>
      <c r="B561" s="80"/>
      <c r="C561" s="81"/>
      <c r="D561" s="81"/>
      <c r="E561" s="82"/>
      <c r="F561" s="82"/>
      <c r="G561" s="81"/>
      <c r="H561" s="83"/>
      <c r="I561" s="100"/>
      <c r="J561" s="100"/>
      <c r="K561" s="83"/>
      <c r="R561" s="71"/>
    </row>
    <row r="562" spans="1:18" s="72" customFormat="1" ht="65.099999999999994" customHeight="1">
      <c r="A562" s="71"/>
      <c r="B562" s="80"/>
      <c r="C562" s="81"/>
      <c r="D562" s="81"/>
      <c r="E562" s="82"/>
      <c r="F562" s="82"/>
      <c r="G562" s="81"/>
      <c r="H562" s="83"/>
      <c r="I562" s="100"/>
      <c r="J562" s="100"/>
      <c r="K562" s="83"/>
      <c r="R562" s="71"/>
    </row>
    <row r="563" spans="1:18" s="72" customFormat="1" ht="65.099999999999994" customHeight="1">
      <c r="A563" s="71"/>
      <c r="B563" s="80"/>
      <c r="C563" s="81"/>
      <c r="D563" s="81"/>
      <c r="E563" s="82"/>
      <c r="F563" s="82"/>
      <c r="G563" s="81"/>
      <c r="H563" s="83"/>
      <c r="I563" s="100"/>
      <c r="J563" s="100"/>
      <c r="K563" s="83"/>
      <c r="R563" s="71"/>
    </row>
    <row r="564" spans="1:18" s="72" customFormat="1" ht="65.099999999999994" customHeight="1">
      <c r="A564" s="71"/>
      <c r="B564" s="80"/>
      <c r="C564" s="81"/>
      <c r="D564" s="81"/>
      <c r="E564" s="82"/>
      <c r="F564" s="82"/>
      <c r="G564" s="81"/>
      <c r="H564" s="83"/>
      <c r="I564" s="100"/>
      <c r="J564" s="100"/>
      <c r="K564" s="83"/>
      <c r="R564" s="71"/>
    </row>
    <row r="565" spans="1:18" s="72" customFormat="1" ht="65.099999999999994" customHeight="1">
      <c r="A565" s="71"/>
      <c r="B565" s="80"/>
      <c r="C565" s="81"/>
      <c r="D565" s="81"/>
      <c r="E565" s="82"/>
      <c r="F565" s="82"/>
      <c r="G565" s="81"/>
      <c r="H565" s="83"/>
      <c r="I565" s="100"/>
      <c r="J565" s="100"/>
      <c r="K565" s="83"/>
      <c r="R565" s="71"/>
    </row>
    <row r="566" spans="1:18" s="72" customFormat="1" ht="65.099999999999994" customHeight="1">
      <c r="A566" s="71"/>
      <c r="B566" s="80"/>
      <c r="C566" s="81"/>
      <c r="D566" s="81"/>
      <c r="E566" s="82"/>
      <c r="F566" s="82"/>
      <c r="G566" s="81"/>
      <c r="H566" s="83"/>
      <c r="I566" s="100"/>
      <c r="J566" s="100"/>
      <c r="K566" s="83"/>
      <c r="R566" s="71"/>
    </row>
    <row r="567" spans="1:18" s="72" customFormat="1" ht="65.099999999999994" customHeight="1">
      <c r="A567" s="71"/>
      <c r="B567" s="80"/>
      <c r="C567" s="81"/>
      <c r="D567" s="81"/>
      <c r="E567" s="82"/>
      <c r="F567" s="82"/>
      <c r="G567" s="81"/>
      <c r="H567" s="83"/>
      <c r="I567" s="100"/>
      <c r="J567" s="100"/>
      <c r="K567" s="83"/>
      <c r="R567" s="71"/>
    </row>
    <row r="568" spans="1:18" s="72" customFormat="1" ht="65.099999999999994" customHeight="1">
      <c r="A568" s="71"/>
      <c r="B568" s="80"/>
      <c r="C568" s="81"/>
      <c r="D568" s="81"/>
      <c r="E568" s="82"/>
      <c r="F568" s="82"/>
      <c r="G568" s="81"/>
      <c r="H568" s="83"/>
      <c r="I568" s="100"/>
      <c r="J568" s="100"/>
      <c r="K568" s="83"/>
      <c r="R568" s="71"/>
    </row>
    <row r="569" spans="1:18" s="72" customFormat="1" ht="65.099999999999994" customHeight="1">
      <c r="A569" s="71"/>
      <c r="B569" s="80"/>
      <c r="C569" s="81"/>
      <c r="D569" s="81"/>
      <c r="E569" s="82"/>
      <c r="F569" s="82"/>
      <c r="G569" s="81"/>
      <c r="H569" s="83"/>
      <c r="I569" s="100"/>
      <c r="J569" s="100"/>
      <c r="K569" s="83"/>
      <c r="R569" s="71"/>
    </row>
    <row r="570" spans="1:18" s="72" customFormat="1" ht="65.099999999999994" customHeight="1">
      <c r="A570" s="71"/>
      <c r="B570" s="80"/>
      <c r="C570" s="81"/>
      <c r="D570" s="81"/>
      <c r="E570" s="82"/>
      <c r="F570" s="82"/>
      <c r="G570" s="81"/>
      <c r="H570" s="83"/>
      <c r="I570" s="100"/>
      <c r="J570" s="100"/>
      <c r="K570" s="83"/>
      <c r="R570" s="71"/>
    </row>
    <row r="571" spans="1:18" s="72" customFormat="1" ht="65.099999999999994" customHeight="1">
      <c r="A571" s="71"/>
      <c r="B571" s="80"/>
      <c r="C571" s="81"/>
      <c r="D571" s="81"/>
      <c r="E571" s="82"/>
      <c r="F571" s="82"/>
      <c r="G571" s="81"/>
      <c r="H571" s="83"/>
      <c r="I571" s="100"/>
      <c r="J571" s="100"/>
      <c r="K571" s="83"/>
      <c r="R571" s="71"/>
    </row>
    <row r="572" spans="1:18" s="72" customFormat="1" ht="65.099999999999994" customHeight="1">
      <c r="A572" s="71"/>
      <c r="B572" s="80"/>
      <c r="C572" s="81"/>
      <c r="D572" s="81"/>
      <c r="E572" s="82"/>
      <c r="F572" s="82"/>
      <c r="G572" s="81"/>
      <c r="H572" s="83"/>
      <c r="I572" s="100"/>
      <c r="J572" s="100"/>
      <c r="K572" s="83"/>
      <c r="R572" s="71"/>
    </row>
    <row r="573" spans="1:18" s="72" customFormat="1" ht="65.099999999999994" customHeight="1">
      <c r="A573" s="71"/>
      <c r="B573" s="80"/>
      <c r="C573" s="81"/>
      <c r="D573" s="81"/>
      <c r="E573" s="82"/>
      <c r="F573" s="82"/>
      <c r="G573" s="81"/>
      <c r="H573" s="83"/>
      <c r="I573" s="100"/>
      <c r="J573" s="100"/>
      <c r="K573" s="83"/>
      <c r="R573" s="71"/>
    </row>
    <row r="574" spans="1:18" s="72" customFormat="1" ht="65.099999999999994" customHeight="1">
      <c r="A574" s="71"/>
      <c r="B574" s="80"/>
      <c r="C574" s="81"/>
      <c r="D574" s="81"/>
      <c r="E574" s="82"/>
      <c r="F574" s="82"/>
      <c r="G574" s="81"/>
      <c r="H574" s="83"/>
      <c r="I574" s="100"/>
      <c r="J574" s="100"/>
      <c r="K574" s="83"/>
      <c r="R574" s="71"/>
    </row>
    <row r="575" spans="1:18" s="72" customFormat="1" ht="65.099999999999994" customHeight="1">
      <c r="A575" s="71"/>
      <c r="B575" s="80"/>
      <c r="C575" s="81"/>
      <c r="D575" s="81"/>
      <c r="E575" s="82"/>
      <c r="F575" s="82"/>
      <c r="G575" s="81"/>
      <c r="H575" s="83"/>
      <c r="I575" s="100"/>
      <c r="J575" s="100"/>
      <c r="K575" s="83"/>
      <c r="R575" s="71"/>
    </row>
    <row r="576" spans="1:18" s="72" customFormat="1" ht="65.099999999999994" customHeight="1">
      <c r="A576" s="71"/>
      <c r="B576" s="80"/>
      <c r="C576" s="81"/>
      <c r="D576" s="81"/>
      <c r="E576" s="82"/>
      <c r="F576" s="82"/>
      <c r="G576" s="81"/>
      <c r="H576" s="83"/>
      <c r="I576" s="100"/>
      <c r="J576" s="100"/>
      <c r="K576" s="83"/>
      <c r="R576" s="71"/>
    </row>
    <row r="577" spans="1:18" s="72" customFormat="1" ht="65.099999999999994" customHeight="1">
      <c r="A577" s="71"/>
      <c r="B577" s="80"/>
      <c r="C577" s="81"/>
      <c r="D577" s="81"/>
      <c r="E577" s="82"/>
      <c r="F577" s="82"/>
      <c r="G577" s="81"/>
      <c r="H577" s="83"/>
      <c r="I577" s="100"/>
      <c r="J577" s="100"/>
      <c r="K577" s="83"/>
      <c r="R577" s="71"/>
    </row>
    <row r="578" spans="1:18" s="72" customFormat="1" ht="65.099999999999994" customHeight="1">
      <c r="A578" s="71"/>
      <c r="B578" s="80"/>
      <c r="C578" s="81"/>
      <c r="D578" s="81"/>
      <c r="E578" s="82"/>
      <c r="F578" s="82"/>
      <c r="G578" s="81"/>
      <c r="H578" s="83"/>
      <c r="I578" s="100"/>
      <c r="J578" s="100"/>
      <c r="K578" s="83"/>
      <c r="R578" s="71"/>
    </row>
    <row r="579" spans="1:18" s="72" customFormat="1" ht="65.099999999999994" customHeight="1">
      <c r="A579" s="71"/>
      <c r="B579" s="80"/>
      <c r="C579" s="81"/>
      <c r="D579" s="81"/>
      <c r="E579" s="82"/>
      <c r="F579" s="82"/>
      <c r="G579" s="81"/>
      <c r="H579" s="83"/>
      <c r="I579" s="100"/>
      <c r="J579" s="100"/>
      <c r="K579" s="83"/>
      <c r="R579" s="71"/>
    </row>
    <row r="580" spans="1:18" s="72" customFormat="1" ht="65.099999999999994" customHeight="1">
      <c r="A580" s="71"/>
      <c r="B580" s="80"/>
      <c r="C580" s="81"/>
      <c r="D580" s="81"/>
      <c r="E580" s="82"/>
      <c r="F580" s="82"/>
      <c r="G580" s="81"/>
      <c r="H580" s="83"/>
      <c r="I580" s="100"/>
      <c r="J580" s="100"/>
      <c r="K580" s="83"/>
      <c r="R580" s="71"/>
    </row>
    <row r="581" spans="1:18" s="72" customFormat="1" ht="65.099999999999994" customHeight="1">
      <c r="A581" s="71"/>
      <c r="B581" s="80"/>
      <c r="C581" s="81"/>
      <c r="D581" s="81"/>
      <c r="E581" s="82"/>
      <c r="F581" s="82"/>
      <c r="G581" s="81"/>
      <c r="H581" s="83"/>
      <c r="I581" s="100"/>
      <c r="J581" s="100"/>
      <c r="K581" s="83"/>
      <c r="R581" s="71"/>
    </row>
    <row r="582" spans="1:18" s="72" customFormat="1" ht="65.099999999999994" customHeight="1">
      <c r="A582" s="71"/>
      <c r="B582" s="80"/>
      <c r="C582" s="81"/>
      <c r="D582" s="81"/>
      <c r="E582" s="82"/>
      <c r="F582" s="82"/>
      <c r="G582" s="81"/>
      <c r="H582" s="83"/>
      <c r="I582" s="100"/>
      <c r="J582" s="100"/>
      <c r="K582" s="83"/>
      <c r="R582" s="71"/>
    </row>
    <row r="583" spans="1:18" s="72" customFormat="1" ht="65.099999999999994" customHeight="1">
      <c r="A583" s="71"/>
      <c r="B583" s="80"/>
      <c r="C583" s="81"/>
      <c r="D583" s="81"/>
      <c r="E583" s="82"/>
      <c r="F583" s="82"/>
      <c r="G583" s="81"/>
      <c r="H583" s="83"/>
      <c r="I583" s="100"/>
      <c r="J583" s="100"/>
      <c r="K583" s="83"/>
      <c r="R583" s="71"/>
    </row>
    <row r="584" spans="1:18" s="72" customFormat="1" ht="65.099999999999994" customHeight="1">
      <c r="A584" s="71"/>
      <c r="B584" s="80"/>
      <c r="C584" s="81"/>
      <c r="D584" s="81"/>
      <c r="E584" s="82"/>
      <c r="F584" s="82"/>
      <c r="G584" s="81"/>
      <c r="H584" s="83"/>
      <c r="I584" s="100"/>
      <c r="J584" s="100"/>
      <c r="K584" s="83"/>
      <c r="R584" s="71"/>
    </row>
    <row r="585" spans="1:18" s="72" customFormat="1" ht="65.099999999999994" customHeight="1">
      <c r="A585" s="71"/>
      <c r="B585" s="80"/>
      <c r="C585" s="81"/>
      <c r="D585" s="81"/>
      <c r="E585" s="82"/>
      <c r="F585" s="82"/>
      <c r="G585" s="81"/>
      <c r="H585" s="83"/>
      <c r="I585" s="100"/>
      <c r="J585" s="100"/>
      <c r="K585" s="83"/>
      <c r="R585" s="71"/>
    </row>
    <row r="586" spans="1:18" s="72" customFormat="1" ht="65.099999999999994" customHeight="1">
      <c r="A586" s="71"/>
      <c r="B586" s="80"/>
      <c r="C586" s="81"/>
      <c r="D586" s="81"/>
      <c r="E586" s="82"/>
      <c r="F586" s="82"/>
      <c r="G586" s="81"/>
      <c r="H586" s="83"/>
      <c r="I586" s="100"/>
      <c r="J586" s="100"/>
      <c r="K586" s="83"/>
      <c r="R586" s="71"/>
    </row>
    <row r="587" spans="1:18" s="72" customFormat="1" ht="65.099999999999994" customHeight="1">
      <c r="A587" s="71"/>
      <c r="B587" s="80"/>
      <c r="C587" s="81"/>
      <c r="D587" s="81"/>
      <c r="E587" s="82"/>
      <c r="F587" s="82"/>
      <c r="G587" s="81"/>
      <c r="H587" s="83"/>
      <c r="I587" s="100"/>
      <c r="J587" s="100"/>
      <c r="K587" s="83"/>
      <c r="R587" s="71"/>
    </row>
    <row r="588" spans="1:18" s="72" customFormat="1" ht="65.099999999999994" customHeight="1">
      <c r="A588" s="71"/>
      <c r="B588" s="80"/>
      <c r="C588" s="81"/>
      <c r="D588" s="81"/>
      <c r="E588" s="82"/>
      <c r="F588" s="82"/>
      <c r="G588" s="81"/>
      <c r="H588" s="83"/>
      <c r="I588" s="100"/>
      <c r="J588" s="100"/>
      <c r="K588" s="83"/>
      <c r="R588" s="71"/>
    </row>
    <row r="589" spans="1:18" s="72" customFormat="1" ht="65.099999999999994" customHeight="1">
      <c r="A589" s="71"/>
      <c r="B589" s="80"/>
      <c r="C589" s="81"/>
      <c r="D589" s="81"/>
      <c r="E589" s="82"/>
      <c r="F589" s="82"/>
      <c r="G589" s="81"/>
      <c r="H589" s="83"/>
      <c r="I589" s="100"/>
      <c r="J589" s="100"/>
      <c r="K589" s="83"/>
      <c r="R589" s="71"/>
    </row>
    <row r="590" spans="1:18" s="72" customFormat="1" ht="65.099999999999994" customHeight="1">
      <c r="A590" s="71"/>
      <c r="B590" s="80"/>
      <c r="C590" s="81"/>
      <c r="D590" s="81"/>
      <c r="E590" s="82"/>
      <c r="F590" s="82"/>
      <c r="G590" s="81"/>
      <c r="H590" s="83"/>
      <c r="I590" s="100"/>
      <c r="J590" s="100"/>
      <c r="K590" s="83"/>
      <c r="R590" s="71"/>
    </row>
    <row r="591" spans="1:18" s="72" customFormat="1" ht="65.099999999999994" customHeight="1">
      <c r="A591" s="71"/>
      <c r="B591" s="80"/>
      <c r="C591" s="81"/>
      <c r="D591" s="81"/>
      <c r="E591" s="82"/>
      <c r="F591" s="82"/>
      <c r="G591" s="81"/>
      <c r="H591" s="83"/>
      <c r="I591" s="100"/>
      <c r="J591" s="100"/>
      <c r="K591" s="83"/>
      <c r="R591" s="71"/>
    </row>
    <row r="592" spans="1:18" s="72" customFormat="1" ht="65.099999999999994" customHeight="1">
      <c r="A592" s="71"/>
      <c r="B592" s="80"/>
      <c r="C592" s="81"/>
      <c r="D592" s="81"/>
      <c r="E592" s="82"/>
      <c r="F592" s="82"/>
      <c r="G592" s="81"/>
      <c r="H592" s="83"/>
      <c r="I592" s="100"/>
      <c r="J592" s="100"/>
      <c r="K592" s="83"/>
      <c r="R592" s="71"/>
    </row>
    <row r="593" spans="1:18" s="72" customFormat="1" ht="65.099999999999994" customHeight="1">
      <c r="A593" s="71"/>
      <c r="B593" s="80"/>
      <c r="C593" s="81"/>
      <c r="D593" s="81"/>
      <c r="E593" s="82"/>
      <c r="F593" s="82"/>
      <c r="G593" s="81"/>
      <c r="H593" s="83"/>
      <c r="I593" s="100"/>
      <c r="J593" s="100"/>
      <c r="K593" s="83"/>
      <c r="R593" s="71"/>
    </row>
    <row r="594" spans="1:18" s="72" customFormat="1" ht="65.099999999999994" customHeight="1">
      <c r="A594" s="71"/>
      <c r="B594" s="80"/>
      <c r="C594" s="81"/>
      <c r="D594" s="81"/>
      <c r="E594" s="82"/>
      <c r="F594" s="82"/>
      <c r="G594" s="81"/>
      <c r="H594" s="83"/>
      <c r="I594" s="100"/>
      <c r="J594" s="100"/>
      <c r="K594" s="83"/>
      <c r="R594" s="71"/>
    </row>
    <row r="595" spans="1:18" s="72" customFormat="1" ht="65.099999999999994" customHeight="1">
      <c r="A595" s="71"/>
      <c r="B595" s="80"/>
      <c r="C595" s="81"/>
      <c r="D595" s="81"/>
      <c r="E595" s="82"/>
      <c r="F595" s="82"/>
      <c r="G595" s="81"/>
      <c r="H595" s="83"/>
      <c r="I595" s="100"/>
      <c r="J595" s="100"/>
      <c r="K595" s="83"/>
      <c r="R595" s="71"/>
    </row>
    <row r="596" spans="1:18" s="72" customFormat="1" ht="65.099999999999994" customHeight="1">
      <c r="A596" s="71"/>
      <c r="B596" s="80"/>
      <c r="C596" s="81"/>
      <c r="D596" s="81"/>
      <c r="E596" s="82"/>
      <c r="F596" s="82"/>
      <c r="G596" s="81"/>
      <c r="H596" s="83"/>
      <c r="I596" s="100"/>
      <c r="J596" s="100"/>
      <c r="K596" s="83"/>
      <c r="R596" s="71"/>
    </row>
    <row r="597" spans="1:18" s="72" customFormat="1" ht="65.099999999999994" customHeight="1">
      <c r="A597" s="71"/>
      <c r="B597" s="80"/>
      <c r="C597" s="81"/>
      <c r="D597" s="81"/>
      <c r="E597" s="82"/>
      <c r="F597" s="82"/>
      <c r="G597" s="81"/>
      <c r="H597" s="83"/>
      <c r="I597" s="100"/>
      <c r="J597" s="100"/>
      <c r="K597" s="83"/>
      <c r="R597" s="71"/>
    </row>
    <row r="598" spans="1:18" s="72" customFormat="1" ht="65.099999999999994" customHeight="1">
      <c r="A598" s="71"/>
      <c r="B598" s="80"/>
      <c r="C598" s="81"/>
      <c r="D598" s="81"/>
      <c r="E598" s="82"/>
      <c r="F598" s="82"/>
      <c r="G598" s="81"/>
      <c r="H598" s="83"/>
      <c r="I598" s="100"/>
      <c r="J598" s="100"/>
      <c r="K598" s="83"/>
      <c r="R598" s="71"/>
    </row>
    <row r="599" spans="1:18" s="72" customFormat="1" ht="65.099999999999994" customHeight="1">
      <c r="A599" s="71"/>
      <c r="B599" s="80"/>
      <c r="C599" s="81"/>
      <c r="D599" s="81"/>
      <c r="E599" s="82"/>
      <c r="F599" s="82"/>
      <c r="G599" s="81"/>
      <c r="H599" s="83"/>
      <c r="I599" s="100"/>
      <c r="J599" s="100"/>
      <c r="K599" s="83"/>
      <c r="R599" s="71"/>
    </row>
    <row r="600" spans="1:18" s="72" customFormat="1" ht="65.099999999999994" customHeight="1">
      <c r="A600" s="71"/>
      <c r="B600" s="80"/>
      <c r="C600" s="81"/>
      <c r="D600" s="81"/>
      <c r="E600" s="82"/>
      <c r="F600" s="82"/>
      <c r="G600" s="81"/>
      <c r="H600" s="83"/>
      <c r="I600" s="100"/>
      <c r="J600" s="100"/>
      <c r="K600" s="83"/>
      <c r="R600" s="71"/>
    </row>
    <row r="601" spans="1:18" s="72" customFormat="1" ht="65.099999999999994" customHeight="1">
      <c r="A601" s="71"/>
      <c r="B601" s="80"/>
      <c r="C601" s="81"/>
      <c r="D601" s="81"/>
      <c r="E601" s="82"/>
      <c r="F601" s="82"/>
      <c r="G601" s="81"/>
      <c r="H601" s="83"/>
      <c r="I601" s="100"/>
      <c r="J601" s="100"/>
      <c r="K601" s="83"/>
      <c r="R601" s="71"/>
    </row>
    <row r="602" spans="1:18" s="72" customFormat="1" ht="65.099999999999994" customHeight="1">
      <c r="A602" s="71"/>
      <c r="B602" s="80"/>
      <c r="C602" s="81"/>
      <c r="D602" s="81"/>
      <c r="E602" s="82"/>
      <c r="F602" s="82"/>
      <c r="G602" s="81"/>
      <c r="H602" s="83"/>
      <c r="I602" s="100"/>
      <c r="J602" s="100"/>
      <c r="K602" s="83"/>
      <c r="R602" s="71"/>
    </row>
    <row r="603" spans="1:18" s="72" customFormat="1" ht="65.099999999999994" customHeight="1">
      <c r="A603" s="71"/>
      <c r="B603" s="80"/>
      <c r="C603" s="81"/>
      <c r="D603" s="81"/>
      <c r="E603" s="82"/>
      <c r="F603" s="82"/>
      <c r="G603" s="81"/>
      <c r="H603" s="83"/>
      <c r="I603" s="100"/>
      <c r="J603" s="100"/>
      <c r="K603" s="83"/>
      <c r="R603" s="71"/>
    </row>
    <row r="604" spans="1:18" s="72" customFormat="1" ht="65.099999999999994" customHeight="1">
      <c r="A604" s="71"/>
      <c r="B604" s="80"/>
      <c r="C604" s="81"/>
      <c r="D604" s="81"/>
      <c r="E604" s="82"/>
      <c r="F604" s="82"/>
      <c r="G604" s="81"/>
      <c r="H604" s="83"/>
      <c r="I604" s="100"/>
      <c r="J604" s="100"/>
      <c r="K604" s="83"/>
      <c r="R604" s="71"/>
    </row>
    <row r="605" spans="1:18" s="72" customFormat="1" ht="65.099999999999994" customHeight="1">
      <c r="A605" s="71"/>
      <c r="B605" s="80"/>
      <c r="C605" s="81"/>
      <c r="D605" s="81"/>
      <c r="E605" s="82"/>
      <c r="F605" s="82"/>
      <c r="G605" s="81"/>
      <c r="H605" s="83"/>
      <c r="I605" s="100"/>
      <c r="J605" s="100"/>
      <c r="K605" s="83"/>
      <c r="R605" s="71"/>
    </row>
    <row r="606" spans="1:18" s="72" customFormat="1" ht="65.099999999999994" customHeight="1">
      <c r="A606" s="71"/>
      <c r="B606" s="80"/>
      <c r="C606" s="81"/>
      <c r="D606" s="81"/>
      <c r="E606" s="82"/>
      <c r="F606" s="82"/>
      <c r="G606" s="81"/>
      <c r="H606" s="83"/>
      <c r="I606" s="100"/>
      <c r="J606" s="100"/>
      <c r="K606" s="83"/>
      <c r="R606" s="71"/>
    </row>
    <row r="607" spans="1:18" s="72" customFormat="1" ht="65.099999999999994" customHeight="1">
      <c r="A607" s="71"/>
      <c r="B607" s="80"/>
      <c r="C607" s="81"/>
      <c r="D607" s="81"/>
      <c r="E607" s="82"/>
      <c r="F607" s="82"/>
      <c r="G607" s="81"/>
      <c r="H607" s="83"/>
      <c r="I607" s="100"/>
      <c r="J607" s="100"/>
      <c r="K607" s="83"/>
      <c r="R607" s="71"/>
    </row>
    <row r="608" spans="1:18" s="72" customFormat="1" ht="65.099999999999994" customHeight="1">
      <c r="A608" s="71"/>
      <c r="B608" s="80"/>
      <c r="C608" s="81"/>
      <c r="D608" s="81"/>
      <c r="E608" s="82"/>
      <c r="F608" s="82"/>
      <c r="G608" s="81"/>
      <c r="H608" s="83"/>
      <c r="I608" s="100"/>
      <c r="J608" s="100"/>
      <c r="K608" s="83"/>
      <c r="R608" s="71"/>
    </row>
    <row r="609" spans="1:18" s="72" customFormat="1" ht="65.099999999999994" customHeight="1">
      <c r="A609" s="71"/>
      <c r="B609" s="80"/>
      <c r="C609" s="81"/>
      <c r="D609" s="81"/>
      <c r="E609" s="82"/>
      <c r="F609" s="82"/>
      <c r="G609" s="81"/>
      <c r="H609" s="83"/>
      <c r="I609" s="100"/>
      <c r="J609" s="100"/>
      <c r="K609" s="83"/>
      <c r="R609" s="71"/>
    </row>
    <row r="610" spans="1:18" s="72" customFormat="1" ht="65.099999999999994" customHeight="1">
      <c r="A610" s="71"/>
      <c r="B610" s="80"/>
      <c r="C610" s="81"/>
      <c r="D610" s="81"/>
      <c r="E610" s="82"/>
      <c r="F610" s="82"/>
      <c r="G610" s="81"/>
      <c r="H610" s="83"/>
      <c r="I610" s="100"/>
      <c r="J610" s="100"/>
      <c r="K610" s="83"/>
      <c r="R610" s="71"/>
    </row>
    <row r="611" spans="1:18" s="72" customFormat="1" ht="65.099999999999994" customHeight="1">
      <c r="A611" s="71"/>
      <c r="B611" s="80"/>
      <c r="C611" s="81"/>
      <c r="D611" s="81"/>
      <c r="E611" s="82"/>
      <c r="F611" s="82"/>
      <c r="G611" s="81"/>
      <c r="H611" s="83"/>
      <c r="I611" s="100"/>
      <c r="J611" s="100"/>
      <c r="K611" s="83"/>
      <c r="R611" s="71"/>
    </row>
    <row r="612" spans="1:18" s="72" customFormat="1" ht="65.099999999999994" customHeight="1">
      <c r="A612" s="71"/>
      <c r="B612" s="80"/>
      <c r="C612" s="81"/>
      <c r="D612" s="81"/>
      <c r="E612" s="82"/>
      <c r="F612" s="82"/>
      <c r="G612" s="81"/>
      <c r="H612" s="83"/>
      <c r="I612" s="100"/>
      <c r="J612" s="100"/>
      <c r="K612" s="83"/>
      <c r="R612" s="71"/>
    </row>
    <row r="613" spans="1:18" s="72" customFormat="1" ht="65.099999999999994" customHeight="1">
      <c r="A613" s="71"/>
      <c r="B613" s="80"/>
      <c r="C613" s="81"/>
      <c r="D613" s="81"/>
      <c r="E613" s="82"/>
      <c r="F613" s="82"/>
      <c r="G613" s="81"/>
      <c r="H613" s="83"/>
      <c r="I613" s="100"/>
      <c r="J613" s="100"/>
      <c r="K613" s="83"/>
      <c r="R613" s="71"/>
    </row>
    <row r="614" spans="1:18" s="72" customFormat="1" ht="65.099999999999994" customHeight="1">
      <c r="A614" s="71"/>
      <c r="B614" s="80"/>
      <c r="C614" s="81"/>
      <c r="D614" s="81"/>
      <c r="E614" s="82"/>
      <c r="F614" s="82"/>
      <c r="G614" s="81"/>
      <c r="H614" s="83"/>
      <c r="I614" s="100"/>
      <c r="J614" s="100"/>
      <c r="K614" s="83"/>
      <c r="R614" s="71"/>
    </row>
    <row r="615" spans="1:18" s="72" customFormat="1" ht="65.099999999999994" customHeight="1">
      <c r="A615" s="71"/>
      <c r="B615" s="80"/>
      <c r="C615" s="81"/>
      <c r="D615" s="81"/>
      <c r="E615" s="82"/>
      <c r="F615" s="82"/>
      <c r="G615" s="81"/>
      <c r="H615" s="83"/>
      <c r="I615" s="100"/>
      <c r="J615" s="100"/>
      <c r="K615" s="83"/>
      <c r="R615" s="71"/>
    </row>
    <row r="616" spans="1:18" s="72" customFormat="1" ht="65.099999999999994" customHeight="1">
      <c r="A616" s="71"/>
      <c r="B616" s="80"/>
      <c r="C616" s="81"/>
      <c r="D616" s="81"/>
      <c r="E616" s="82"/>
      <c r="F616" s="82"/>
      <c r="G616" s="81"/>
      <c r="H616" s="83"/>
      <c r="I616" s="100"/>
      <c r="J616" s="100"/>
      <c r="K616" s="83"/>
      <c r="R616" s="71"/>
    </row>
    <row r="617" spans="1:18" s="72" customFormat="1" ht="65.099999999999994" customHeight="1">
      <c r="A617" s="71"/>
      <c r="B617" s="80"/>
      <c r="C617" s="81"/>
      <c r="D617" s="81"/>
      <c r="E617" s="82"/>
      <c r="F617" s="82"/>
      <c r="G617" s="81"/>
      <c r="H617" s="83"/>
      <c r="I617" s="100"/>
      <c r="J617" s="100"/>
      <c r="K617" s="83"/>
      <c r="R617" s="71"/>
    </row>
    <row r="618" spans="1:18" s="72" customFormat="1" ht="65.099999999999994" customHeight="1">
      <c r="A618" s="71"/>
      <c r="B618" s="80"/>
      <c r="C618" s="81"/>
      <c r="D618" s="81"/>
      <c r="E618" s="82"/>
      <c r="F618" s="82"/>
      <c r="G618" s="81"/>
      <c r="H618" s="83"/>
      <c r="I618" s="100"/>
      <c r="J618" s="100"/>
      <c r="K618" s="83"/>
      <c r="R618" s="71"/>
    </row>
    <row r="619" spans="1:18" s="72" customFormat="1" ht="65.099999999999994" customHeight="1">
      <c r="A619" s="71"/>
      <c r="B619" s="80"/>
      <c r="C619" s="81"/>
      <c r="D619" s="81"/>
      <c r="E619" s="82"/>
      <c r="F619" s="82"/>
      <c r="G619" s="81"/>
      <c r="H619" s="83"/>
      <c r="I619" s="100"/>
      <c r="J619" s="100"/>
      <c r="K619" s="83"/>
      <c r="R619" s="71"/>
    </row>
    <row r="620" spans="1:18" s="72" customFormat="1" ht="65.099999999999994" customHeight="1">
      <c r="A620" s="71"/>
      <c r="B620" s="80"/>
      <c r="C620" s="81"/>
      <c r="D620" s="81"/>
      <c r="E620" s="82"/>
      <c r="F620" s="82"/>
      <c r="G620" s="81"/>
      <c r="H620" s="83"/>
      <c r="I620" s="100"/>
      <c r="J620" s="100"/>
      <c r="K620" s="83"/>
      <c r="R620" s="71"/>
    </row>
    <row r="621" spans="1:18" s="72" customFormat="1" ht="65.099999999999994" customHeight="1">
      <c r="A621" s="71"/>
      <c r="B621" s="80"/>
      <c r="C621" s="81"/>
      <c r="D621" s="81"/>
      <c r="E621" s="82"/>
      <c r="F621" s="82"/>
      <c r="G621" s="81"/>
      <c r="H621" s="83"/>
      <c r="I621" s="100"/>
      <c r="J621" s="100"/>
      <c r="K621" s="83"/>
      <c r="R621" s="71"/>
    </row>
    <row r="622" spans="1:18" s="72" customFormat="1" ht="65.099999999999994" customHeight="1">
      <c r="A622" s="71"/>
      <c r="B622" s="80"/>
      <c r="C622" s="81"/>
      <c r="D622" s="81"/>
      <c r="E622" s="82"/>
      <c r="F622" s="82"/>
      <c r="G622" s="81"/>
      <c r="H622" s="83"/>
      <c r="I622" s="100"/>
      <c r="J622" s="100"/>
      <c r="K622" s="83"/>
      <c r="R622" s="71"/>
    </row>
    <row r="623" spans="1:18" s="72" customFormat="1" ht="65.099999999999994" customHeight="1">
      <c r="A623" s="71"/>
      <c r="B623" s="80"/>
      <c r="C623" s="81"/>
      <c r="D623" s="81"/>
      <c r="E623" s="82"/>
      <c r="F623" s="82"/>
      <c r="G623" s="81"/>
      <c r="H623" s="83"/>
      <c r="I623" s="100"/>
      <c r="J623" s="100"/>
      <c r="K623" s="83"/>
      <c r="R623" s="71"/>
    </row>
    <row r="624" spans="1:18" s="72" customFormat="1" ht="65.099999999999994" customHeight="1">
      <c r="A624" s="71"/>
      <c r="B624" s="80"/>
      <c r="C624" s="81"/>
      <c r="D624" s="81"/>
      <c r="E624" s="82"/>
      <c r="F624" s="82"/>
      <c r="G624" s="81"/>
      <c r="H624" s="83"/>
      <c r="I624" s="100"/>
      <c r="J624" s="100"/>
      <c r="K624" s="83"/>
      <c r="R624" s="71"/>
    </row>
    <row r="625" spans="1:18" s="72" customFormat="1" ht="65.099999999999994" customHeight="1">
      <c r="A625" s="71"/>
      <c r="B625" s="80"/>
      <c r="C625" s="81"/>
      <c r="D625" s="81"/>
      <c r="E625" s="82"/>
      <c r="F625" s="82"/>
      <c r="G625" s="81"/>
      <c r="H625" s="83"/>
      <c r="I625" s="100"/>
      <c r="J625" s="100"/>
      <c r="K625" s="83"/>
      <c r="R625" s="71"/>
    </row>
    <row r="626" spans="1:18" s="72" customFormat="1" ht="65.099999999999994" customHeight="1">
      <c r="A626" s="71"/>
      <c r="B626" s="80"/>
      <c r="C626" s="81"/>
      <c r="D626" s="81"/>
      <c r="E626" s="82"/>
      <c r="F626" s="82"/>
      <c r="G626" s="81"/>
      <c r="H626" s="83"/>
      <c r="I626" s="100"/>
      <c r="J626" s="100"/>
      <c r="K626" s="83"/>
      <c r="R626" s="71"/>
    </row>
    <row r="627" spans="1:18" s="72" customFormat="1" ht="65.099999999999994" customHeight="1">
      <c r="A627" s="71"/>
      <c r="B627" s="80"/>
      <c r="C627" s="81"/>
      <c r="D627" s="81"/>
      <c r="E627" s="82"/>
      <c r="F627" s="82"/>
      <c r="G627" s="81"/>
      <c r="H627" s="83"/>
      <c r="I627" s="100"/>
      <c r="J627" s="100"/>
      <c r="K627" s="83"/>
      <c r="R627" s="71"/>
    </row>
    <row r="628" spans="1:18" s="72" customFormat="1" ht="65.099999999999994" customHeight="1">
      <c r="A628" s="71"/>
      <c r="B628" s="80"/>
      <c r="C628" s="81"/>
      <c r="D628" s="81"/>
      <c r="E628" s="82"/>
      <c r="F628" s="82"/>
      <c r="G628" s="81"/>
      <c r="H628" s="83"/>
      <c r="I628" s="100"/>
      <c r="J628" s="100"/>
      <c r="K628" s="83"/>
      <c r="R628" s="71"/>
    </row>
    <row r="629" spans="1:18" s="72" customFormat="1" ht="65.099999999999994" customHeight="1">
      <c r="A629" s="71"/>
      <c r="B629" s="80"/>
      <c r="C629" s="81"/>
      <c r="D629" s="81"/>
      <c r="E629" s="82"/>
      <c r="F629" s="82"/>
      <c r="G629" s="81"/>
      <c r="H629" s="83"/>
      <c r="I629" s="100"/>
      <c r="J629" s="100"/>
      <c r="K629" s="83"/>
      <c r="R629" s="71"/>
    </row>
    <row r="630" spans="1:18" s="72" customFormat="1" ht="65.099999999999994" customHeight="1">
      <c r="A630" s="71"/>
      <c r="B630" s="80"/>
      <c r="C630" s="81"/>
      <c r="D630" s="81"/>
      <c r="E630" s="82"/>
      <c r="F630" s="82"/>
      <c r="G630" s="81"/>
      <c r="H630" s="83"/>
      <c r="I630" s="100"/>
      <c r="J630" s="100"/>
      <c r="K630" s="83"/>
      <c r="R630" s="71"/>
    </row>
    <row r="631" spans="1:18" s="72" customFormat="1" ht="65.099999999999994" customHeight="1">
      <c r="A631" s="71"/>
      <c r="B631" s="80"/>
      <c r="C631" s="81"/>
      <c r="D631" s="81"/>
      <c r="E631" s="82"/>
      <c r="F631" s="82"/>
      <c r="G631" s="81"/>
      <c r="H631" s="83"/>
      <c r="I631" s="100"/>
      <c r="J631" s="100"/>
      <c r="K631" s="83"/>
      <c r="R631" s="71"/>
    </row>
    <row r="632" spans="1:18" s="72" customFormat="1" ht="65.099999999999994" customHeight="1">
      <c r="A632" s="71"/>
      <c r="B632" s="80"/>
      <c r="C632" s="81"/>
      <c r="D632" s="81"/>
      <c r="E632" s="82"/>
      <c r="F632" s="82"/>
      <c r="G632" s="81"/>
      <c r="H632" s="83"/>
      <c r="I632" s="100"/>
      <c r="J632" s="100"/>
      <c r="K632" s="83"/>
      <c r="R632" s="71"/>
    </row>
    <row r="633" spans="1:18" s="72" customFormat="1" ht="65.099999999999994" customHeight="1">
      <c r="A633" s="71"/>
      <c r="B633" s="80"/>
      <c r="C633" s="81"/>
      <c r="D633" s="81"/>
      <c r="E633" s="82"/>
      <c r="F633" s="82"/>
      <c r="G633" s="81"/>
      <c r="H633" s="83"/>
      <c r="I633" s="100"/>
      <c r="J633" s="100"/>
      <c r="K633" s="83"/>
      <c r="R633" s="71"/>
    </row>
    <row r="634" spans="1:18" s="72" customFormat="1" ht="65.099999999999994" customHeight="1">
      <c r="A634" s="71"/>
      <c r="B634" s="80"/>
      <c r="C634" s="81"/>
      <c r="D634" s="81"/>
      <c r="E634" s="82"/>
      <c r="F634" s="82"/>
      <c r="G634" s="81"/>
      <c r="H634" s="83"/>
      <c r="I634" s="100"/>
      <c r="J634" s="100"/>
      <c r="K634" s="83"/>
      <c r="R634" s="71"/>
    </row>
    <row r="635" spans="1:18" s="72" customFormat="1" ht="65.099999999999994" customHeight="1">
      <c r="A635" s="71"/>
      <c r="B635" s="80"/>
      <c r="C635" s="81"/>
      <c r="D635" s="81"/>
      <c r="E635" s="82"/>
      <c r="F635" s="82"/>
      <c r="G635" s="81"/>
      <c r="H635" s="83"/>
      <c r="I635" s="100"/>
      <c r="J635" s="100"/>
      <c r="K635" s="83"/>
      <c r="R635" s="71"/>
    </row>
    <row r="636" spans="1:18" s="72" customFormat="1" ht="65.099999999999994" customHeight="1">
      <c r="A636" s="71"/>
      <c r="B636" s="80"/>
      <c r="C636" s="81"/>
      <c r="D636" s="81"/>
      <c r="E636" s="82"/>
      <c r="F636" s="82"/>
      <c r="G636" s="81"/>
      <c r="H636" s="83"/>
      <c r="I636" s="100"/>
      <c r="J636" s="100"/>
      <c r="K636" s="83"/>
      <c r="R636" s="71"/>
    </row>
    <row r="637" spans="1:18" s="72" customFormat="1" ht="65.099999999999994" customHeight="1">
      <c r="A637" s="71"/>
      <c r="B637" s="80"/>
      <c r="C637" s="81"/>
      <c r="D637" s="81"/>
      <c r="E637" s="82"/>
      <c r="F637" s="82"/>
      <c r="G637" s="81"/>
      <c r="H637" s="83"/>
      <c r="I637" s="100"/>
      <c r="J637" s="100"/>
      <c r="K637" s="83"/>
      <c r="R637" s="71"/>
    </row>
    <row r="638" spans="1:18" s="72" customFormat="1" ht="65.099999999999994" customHeight="1">
      <c r="A638" s="71"/>
      <c r="B638" s="80"/>
      <c r="C638" s="81"/>
      <c r="D638" s="81"/>
      <c r="E638" s="82"/>
      <c r="F638" s="82"/>
      <c r="G638" s="81"/>
      <c r="H638" s="83"/>
      <c r="I638" s="100"/>
      <c r="J638" s="100"/>
      <c r="K638" s="83"/>
      <c r="R638" s="71"/>
    </row>
    <row r="639" spans="1:18" s="72" customFormat="1" ht="65.099999999999994" customHeight="1">
      <c r="A639" s="71"/>
      <c r="B639" s="80"/>
      <c r="C639" s="81"/>
      <c r="D639" s="81"/>
      <c r="E639" s="82"/>
      <c r="F639" s="82"/>
      <c r="G639" s="81"/>
      <c r="H639" s="83"/>
      <c r="I639" s="100"/>
      <c r="J639" s="100"/>
      <c r="K639" s="83"/>
      <c r="R639" s="71"/>
    </row>
    <row r="640" spans="1:18" s="72" customFormat="1" ht="65.099999999999994" customHeight="1">
      <c r="A640" s="71"/>
      <c r="B640" s="80"/>
      <c r="C640" s="81"/>
      <c r="D640" s="81"/>
      <c r="E640" s="82"/>
      <c r="F640" s="82"/>
      <c r="G640" s="81"/>
      <c r="H640" s="83"/>
      <c r="I640" s="100"/>
      <c r="J640" s="100"/>
      <c r="K640" s="83"/>
      <c r="R640" s="71"/>
    </row>
    <row r="641" spans="1:18" s="72" customFormat="1" ht="65.099999999999994" customHeight="1">
      <c r="A641" s="71"/>
      <c r="B641" s="80"/>
      <c r="C641" s="81"/>
      <c r="D641" s="81"/>
      <c r="E641" s="82"/>
      <c r="F641" s="82"/>
      <c r="G641" s="81"/>
      <c r="H641" s="83"/>
      <c r="I641" s="100"/>
      <c r="J641" s="100"/>
      <c r="K641" s="83"/>
      <c r="R641" s="71"/>
    </row>
    <row r="642" spans="1:18" s="72" customFormat="1" ht="65.099999999999994" customHeight="1">
      <c r="A642" s="71"/>
      <c r="B642" s="80"/>
      <c r="C642" s="81"/>
      <c r="D642" s="81"/>
      <c r="E642" s="82"/>
      <c r="F642" s="82"/>
      <c r="G642" s="81"/>
      <c r="H642" s="83"/>
      <c r="I642" s="100"/>
      <c r="J642" s="100"/>
      <c r="K642" s="83"/>
      <c r="R642" s="71"/>
    </row>
    <row r="643" spans="1:18" s="72" customFormat="1" ht="65.099999999999994" customHeight="1">
      <c r="A643" s="71"/>
      <c r="B643" s="80"/>
      <c r="C643" s="81"/>
      <c r="D643" s="81"/>
      <c r="E643" s="82"/>
      <c r="F643" s="82"/>
      <c r="G643" s="81"/>
      <c r="H643" s="83"/>
      <c r="I643" s="100"/>
      <c r="J643" s="100"/>
      <c r="K643" s="83"/>
      <c r="R643" s="71"/>
    </row>
    <row r="644" spans="1:18" s="72" customFormat="1" ht="65.099999999999994" customHeight="1">
      <c r="A644" s="71"/>
      <c r="B644" s="80"/>
      <c r="C644" s="81"/>
      <c r="D644" s="81"/>
      <c r="E644" s="82"/>
      <c r="F644" s="82"/>
      <c r="G644" s="81"/>
      <c r="H644" s="83"/>
      <c r="I644" s="100"/>
      <c r="J644" s="100"/>
      <c r="K644" s="83"/>
      <c r="R644" s="71"/>
    </row>
    <row r="645" spans="1:18" s="72" customFormat="1" ht="65.099999999999994" customHeight="1">
      <c r="A645" s="71"/>
      <c r="B645" s="80"/>
      <c r="C645" s="81"/>
      <c r="D645" s="81"/>
      <c r="E645" s="82"/>
      <c r="F645" s="82"/>
      <c r="G645" s="81"/>
      <c r="H645" s="83"/>
      <c r="I645" s="100"/>
      <c r="J645" s="100"/>
      <c r="K645" s="83"/>
      <c r="R645" s="71"/>
    </row>
    <row r="646" spans="1:18" s="72" customFormat="1" ht="65.099999999999994" customHeight="1">
      <c r="A646" s="71"/>
      <c r="B646" s="80"/>
      <c r="C646" s="81"/>
      <c r="D646" s="81"/>
      <c r="E646" s="82"/>
      <c r="F646" s="82"/>
      <c r="G646" s="81"/>
      <c r="H646" s="83"/>
      <c r="I646" s="100"/>
      <c r="J646" s="100"/>
      <c r="K646" s="83"/>
      <c r="R646" s="71"/>
    </row>
    <row r="647" spans="1:18" s="72" customFormat="1" ht="65.099999999999994" customHeight="1">
      <c r="A647" s="71"/>
      <c r="B647" s="80"/>
      <c r="C647" s="81"/>
      <c r="D647" s="81"/>
      <c r="E647" s="82"/>
      <c r="F647" s="82"/>
      <c r="G647" s="81"/>
      <c r="H647" s="83"/>
      <c r="I647" s="100"/>
      <c r="J647" s="100"/>
      <c r="K647" s="83"/>
      <c r="R647" s="71"/>
    </row>
    <row r="648" spans="1:18" s="72" customFormat="1" ht="65.099999999999994" customHeight="1">
      <c r="A648" s="71"/>
      <c r="B648" s="80"/>
      <c r="C648" s="81"/>
      <c r="D648" s="81"/>
      <c r="E648" s="82"/>
      <c r="F648" s="82"/>
      <c r="G648" s="81"/>
      <c r="H648" s="83"/>
      <c r="I648" s="100"/>
      <c r="J648" s="100"/>
      <c r="K648" s="83"/>
      <c r="R648" s="71"/>
    </row>
    <row r="649" spans="1:18" s="72" customFormat="1" ht="65.099999999999994" customHeight="1">
      <c r="A649" s="71"/>
      <c r="B649" s="80"/>
      <c r="C649" s="81"/>
      <c r="D649" s="81"/>
      <c r="E649" s="82"/>
      <c r="F649" s="82"/>
      <c r="G649" s="81"/>
      <c r="H649" s="83"/>
      <c r="I649" s="100"/>
      <c r="J649" s="100"/>
      <c r="K649" s="83"/>
      <c r="R649" s="71"/>
    </row>
    <row r="650" spans="1:18" s="72" customFormat="1" ht="65.099999999999994" customHeight="1">
      <c r="A650" s="71"/>
      <c r="B650" s="80"/>
      <c r="C650" s="81"/>
      <c r="D650" s="81"/>
      <c r="E650" s="82"/>
      <c r="F650" s="82"/>
      <c r="G650" s="81"/>
      <c r="H650" s="83"/>
      <c r="I650" s="100"/>
      <c r="J650" s="100"/>
      <c r="K650" s="83"/>
      <c r="R650" s="71"/>
    </row>
    <row r="651" spans="1:18" s="72" customFormat="1" ht="65.099999999999994" customHeight="1">
      <c r="A651" s="71"/>
      <c r="B651" s="80"/>
      <c r="C651" s="81"/>
      <c r="D651" s="81"/>
      <c r="E651" s="82"/>
      <c r="F651" s="82"/>
      <c r="G651" s="81"/>
      <c r="H651" s="83"/>
      <c r="I651" s="100"/>
      <c r="J651" s="100"/>
      <c r="K651" s="83"/>
      <c r="R651" s="71"/>
    </row>
    <row r="652" spans="1:18" s="72" customFormat="1" ht="65.099999999999994" customHeight="1">
      <c r="A652" s="71"/>
      <c r="B652" s="80"/>
      <c r="C652" s="81"/>
      <c r="D652" s="81"/>
      <c r="E652" s="82"/>
      <c r="F652" s="82"/>
      <c r="G652" s="81"/>
      <c r="H652" s="83"/>
      <c r="I652" s="100"/>
      <c r="J652" s="100"/>
      <c r="K652" s="83"/>
      <c r="R652" s="71"/>
    </row>
    <row r="653" spans="1:18" s="72" customFormat="1" ht="65.099999999999994" customHeight="1">
      <c r="A653" s="71"/>
      <c r="B653" s="80"/>
      <c r="C653" s="81"/>
      <c r="D653" s="81"/>
      <c r="E653" s="82"/>
      <c r="F653" s="82"/>
      <c r="G653" s="81"/>
      <c r="H653" s="83"/>
      <c r="I653" s="100"/>
      <c r="J653" s="100"/>
      <c r="K653" s="83"/>
      <c r="R653" s="71"/>
    </row>
    <row r="654" spans="1:18" s="72" customFormat="1" ht="65.099999999999994" customHeight="1">
      <c r="A654" s="71"/>
      <c r="B654" s="80"/>
      <c r="C654" s="81"/>
      <c r="D654" s="81"/>
      <c r="E654" s="82"/>
      <c r="F654" s="82"/>
      <c r="G654" s="81"/>
      <c r="H654" s="83"/>
      <c r="I654" s="100"/>
      <c r="J654" s="100"/>
      <c r="K654" s="83"/>
      <c r="R654" s="71"/>
    </row>
    <row r="655" spans="1:18" s="72" customFormat="1" ht="65.099999999999994" customHeight="1">
      <c r="A655" s="71"/>
      <c r="B655" s="80"/>
      <c r="C655" s="81"/>
      <c r="D655" s="81"/>
      <c r="E655" s="82"/>
      <c r="F655" s="82"/>
      <c r="G655" s="81"/>
      <c r="H655" s="83"/>
      <c r="I655" s="100"/>
      <c r="J655" s="100"/>
      <c r="K655" s="83"/>
      <c r="R655" s="71"/>
    </row>
    <row r="656" spans="1:18" s="72" customFormat="1" ht="65.099999999999994" customHeight="1">
      <c r="A656" s="71"/>
      <c r="B656" s="80"/>
      <c r="C656" s="81"/>
      <c r="D656" s="81"/>
      <c r="E656" s="82"/>
      <c r="F656" s="82"/>
      <c r="G656" s="81"/>
      <c r="H656" s="83"/>
      <c r="I656" s="100"/>
      <c r="J656" s="100"/>
      <c r="K656" s="83"/>
      <c r="R656" s="71"/>
    </row>
    <row r="657" spans="1:18" s="72" customFormat="1" ht="65.099999999999994" customHeight="1">
      <c r="A657" s="71"/>
      <c r="B657" s="80"/>
      <c r="C657" s="81"/>
      <c r="D657" s="81"/>
      <c r="E657" s="82"/>
      <c r="F657" s="82"/>
      <c r="G657" s="81"/>
      <c r="H657" s="83"/>
      <c r="I657" s="100"/>
      <c r="J657" s="100"/>
      <c r="K657" s="83"/>
      <c r="R657" s="71"/>
    </row>
    <row r="658" spans="1:18" s="72" customFormat="1" ht="65.099999999999994" customHeight="1">
      <c r="A658" s="71"/>
      <c r="B658" s="80"/>
      <c r="C658" s="81"/>
      <c r="D658" s="81"/>
      <c r="E658" s="82"/>
      <c r="F658" s="82"/>
      <c r="G658" s="81"/>
      <c r="H658" s="83"/>
      <c r="I658" s="100"/>
      <c r="J658" s="100"/>
      <c r="K658" s="83"/>
      <c r="R658" s="71"/>
    </row>
    <row r="659" spans="1:18" s="72" customFormat="1" ht="65.099999999999994" customHeight="1">
      <c r="A659" s="71"/>
      <c r="B659" s="80"/>
      <c r="C659" s="81"/>
      <c r="D659" s="81"/>
      <c r="E659" s="82"/>
      <c r="F659" s="82"/>
      <c r="G659" s="81"/>
      <c r="H659" s="83"/>
      <c r="I659" s="100"/>
      <c r="J659" s="100"/>
      <c r="K659" s="83"/>
      <c r="R659" s="71"/>
    </row>
    <row r="660" spans="1:18" s="72" customFormat="1" ht="65.099999999999994" customHeight="1">
      <c r="A660" s="71"/>
      <c r="B660" s="80"/>
      <c r="C660" s="81"/>
      <c r="D660" s="81"/>
      <c r="E660" s="82"/>
      <c r="F660" s="82"/>
      <c r="G660" s="81"/>
      <c r="H660" s="83"/>
      <c r="I660" s="100"/>
      <c r="J660" s="100"/>
      <c r="K660" s="83"/>
      <c r="R660" s="71"/>
    </row>
    <row r="661" spans="1:18" s="72" customFormat="1" ht="65.099999999999994" customHeight="1">
      <c r="A661" s="71"/>
      <c r="B661" s="80"/>
      <c r="C661" s="81"/>
      <c r="D661" s="81"/>
      <c r="E661" s="82"/>
      <c r="F661" s="82"/>
      <c r="G661" s="81"/>
      <c r="H661" s="83"/>
      <c r="I661" s="100"/>
      <c r="J661" s="100"/>
      <c r="K661" s="83"/>
      <c r="R661" s="71"/>
    </row>
    <row r="662" spans="1:18" s="72" customFormat="1" ht="65.099999999999994" customHeight="1">
      <c r="A662" s="71"/>
      <c r="B662" s="80"/>
      <c r="C662" s="81"/>
      <c r="D662" s="81"/>
      <c r="E662" s="82"/>
      <c r="F662" s="82"/>
      <c r="G662" s="81"/>
      <c r="H662" s="83"/>
      <c r="I662" s="100"/>
      <c r="J662" s="100"/>
      <c r="K662" s="83"/>
      <c r="R662" s="71"/>
    </row>
    <row r="663" spans="1:18" s="72" customFormat="1" ht="65.099999999999994" customHeight="1">
      <c r="A663" s="71"/>
      <c r="B663" s="80"/>
      <c r="C663" s="81"/>
      <c r="D663" s="81"/>
      <c r="E663" s="82"/>
      <c r="F663" s="82"/>
      <c r="G663" s="81"/>
      <c r="H663" s="83"/>
      <c r="I663" s="100"/>
      <c r="J663" s="100"/>
      <c r="K663" s="83"/>
      <c r="R663" s="71"/>
    </row>
    <row r="664" spans="1:18" s="72" customFormat="1" ht="65.099999999999994" customHeight="1">
      <c r="A664" s="71"/>
      <c r="B664" s="80"/>
      <c r="C664" s="81"/>
      <c r="D664" s="81"/>
      <c r="E664" s="82"/>
      <c r="F664" s="82"/>
      <c r="G664" s="81"/>
      <c r="H664" s="83"/>
      <c r="I664" s="100"/>
      <c r="J664" s="100"/>
      <c r="K664" s="83"/>
      <c r="R664" s="71"/>
    </row>
    <row r="665" spans="1:18" s="72" customFormat="1" ht="65.099999999999994" customHeight="1">
      <c r="A665" s="71"/>
      <c r="B665" s="80"/>
      <c r="C665" s="81"/>
      <c r="D665" s="81"/>
      <c r="E665" s="82"/>
      <c r="F665" s="82"/>
      <c r="G665" s="81"/>
      <c r="H665" s="83"/>
      <c r="I665" s="100"/>
      <c r="J665" s="100"/>
      <c r="K665" s="83"/>
      <c r="R665" s="71"/>
    </row>
    <row r="666" spans="1:18" s="72" customFormat="1" ht="65.099999999999994" customHeight="1">
      <c r="A666" s="71"/>
      <c r="B666" s="80"/>
      <c r="C666" s="81"/>
      <c r="D666" s="81"/>
      <c r="E666" s="82"/>
      <c r="F666" s="82"/>
      <c r="G666" s="81"/>
      <c r="H666" s="83"/>
      <c r="I666" s="100"/>
      <c r="J666" s="100"/>
      <c r="K666" s="83"/>
      <c r="R666" s="71"/>
    </row>
    <row r="667" spans="1:18" s="72" customFormat="1" ht="65.099999999999994" customHeight="1">
      <c r="A667" s="71"/>
      <c r="B667" s="80"/>
      <c r="C667" s="81"/>
      <c r="D667" s="81"/>
      <c r="E667" s="82"/>
      <c r="F667" s="82"/>
      <c r="G667" s="81"/>
      <c r="H667" s="83"/>
      <c r="I667" s="100"/>
      <c r="J667" s="100"/>
      <c r="K667" s="83"/>
      <c r="R667" s="71"/>
    </row>
    <row r="668" spans="1:18" s="72" customFormat="1" ht="65.099999999999994" customHeight="1">
      <c r="A668" s="71"/>
      <c r="B668" s="80"/>
      <c r="C668" s="81"/>
      <c r="D668" s="81"/>
      <c r="E668" s="82"/>
      <c r="F668" s="82"/>
      <c r="G668" s="81"/>
      <c r="H668" s="83"/>
      <c r="I668" s="100"/>
      <c r="J668" s="100"/>
      <c r="K668" s="83"/>
      <c r="R668" s="71"/>
    </row>
    <row r="669" spans="1:18" s="72" customFormat="1" ht="65.099999999999994" customHeight="1">
      <c r="A669" s="71"/>
      <c r="B669" s="80"/>
      <c r="C669" s="81"/>
      <c r="D669" s="81"/>
      <c r="E669" s="82"/>
      <c r="F669" s="82"/>
      <c r="G669" s="81"/>
      <c r="H669" s="83"/>
      <c r="I669" s="100"/>
      <c r="J669" s="100"/>
      <c r="K669" s="83"/>
      <c r="R669" s="71"/>
    </row>
    <row r="670" spans="1:18" s="72" customFormat="1" ht="65.099999999999994" customHeight="1">
      <c r="A670" s="71"/>
      <c r="B670" s="80"/>
      <c r="C670" s="81"/>
      <c r="D670" s="81"/>
      <c r="E670" s="82"/>
      <c r="F670" s="82"/>
      <c r="G670" s="81"/>
      <c r="H670" s="83"/>
      <c r="I670" s="100"/>
      <c r="J670" s="100"/>
      <c r="K670" s="83"/>
      <c r="R670" s="71"/>
    </row>
    <row r="671" spans="1:18" s="72" customFormat="1" ht="65.099999999999994" customHeight="1">
      <c r="A671" s="71"/>
      <c r="B671" s="80"/>
      <c r="C671" s="81"/>
      <c r="D671" s="81"/>
      <c r="E671" s="82"/>
      <c r="F671" s="82"/>
      <c r="G671" s="81"/>
      <c r="H671" s="83"/>
      <c r="I671" s="100"/>
      <c r="J671" s="100"/>
      <c r="K671" s="83"/>
      <c r="R671" s="71"/>
    </row>
    <row r="672" spans="1:18" s="72" customFormat="1" ht="65.099999999999994" customHeight="1">
      <c r="A672" s="71"/>
      <c r="B672" s="80"/>
      <c r="C672" s="81"/>
      <c r="D672" s="81"/>
      <c r="E672" s="82"/>
      <c r="F672" s="82"/>
      <c r="G672" s="81"/>
      <c r="H672" s="83"/>
      <c r="I672" s="100"/>
      <c r="J672" s="100"/>
      <c r="K672" s="83"/>
      <c r="R672" s="71"/>
    </row>
    <row r="673" spans="1:18" s="72" customFormat="1" ht="65.099999999999994" customHeight="1">
      <c r="A673" s="71"/>
      <c r="B673" s="80"/>
      <c r="C673" s="81"/>
      <c r="D673" s="81"/>
      <c r="E673" s="82"/>
      <c r="F673" s="82"/>
      <c r="G673" s="81"/>
      <c r="H673" s="83"/>
      <c r="I673" s="100"/>
      <c r="J673" s="100"/>
      <c r="K673" s="83"/>
      <c r="R673" s="71"/>
    </row>
    <row r="674" spans="1:18" s="72" customFormat="1" ht="65.099999999999994" customHeight="1">
      <c r="A674" s="71"/>
      <c r="B674" s="80"/>
      <c r="C674" s="81"/>
      <c r="D674" s="81"/>
      <c r="E674" s="82"/>
      <c r="F674" s="82"/>
      <c r="G674" s="81"/>
      <c r="H674" s="83"/>
      <c r="I674" s="100"/>
      <c r="J674" s="100"/>
      <c r="K674" s="83"/>
      <c r="R674" s="71"/>
    </row>
    <row r="675" spans="1:18" s="72" customFormat="1" ht="65.099999999999994" customHeight="1">
      <c r="A675" s="71"/>
      <c r="B675" s="80"/>
      <c r="C675" s="81"/>
      <c r="D675" s="81"/>
      <c r="E675" s="82"/>
      <c r="F675" s="82"/>
      <c r="G675" s="81"/>
      <c r="H675" s="83"/>
      <c r="I675" s="100"/>
      <c r="J675" s="100"/>
      <c r="K675" s="83"/>
      <c r="R675" s="71"/>
    </row>
    <row r="676" spans="1:18" s="72" customFormat="1" ht="65.099999999999994" customHeight="1">
      <c r="A676" s="71"/>
      <c r="B676" s="80"/>
      <c r="C676" s="81"/>
      <c r="D676" s="81"/>
      <c r="E676" s="82"/>
      <c r="F676" s="82"/>
      <c r="G676" s="81"/>
      <c r="H676" s="83"/>
      <c r="I676" s="100"/>
      <c r="J676" s="100"/>
      <c r="K676" s="83"/>
      <c r="R676" s="71"/>
    </row>
    <row r="677" spans="1:18" s="72" customFormat="1" ht="65.099999999999994" customHeight="1">
      <c r="A677" s="71"/>
      <c r="B677" s="80"/>
      <c r="C677" s="81"/>
      <c r="D677" s="81"/>
      <c r="E677" s="82"/>
      <c r="F677" s="82"/>
      <c r="G677" s="81"/>
      <c r="H677" s="83"/>
      <c r="I677" s="100"/>
      <c r="J677" s="100"/>
      <c r="K677" s="83"/>
      <c r="R677" s="71"/>
    </row>
    <row r="678" spans="1:18" s="72" customFormat="1" ht="65.099999999999994" customHeight="1">
      <c r="A678" s="71"/>
      <c r="B678" s="80"/>
      <c r="C678" s="81"/>
      <c r="D678" s="81"/>
      <c r="E678" s="82"/>
      <c r="F678" s="82"/>
      <c r="G678" s="81"/>
      <c r="H678" s="83"/>
      <c r="I678" s="100"/>
      <c r="J678" s="100"/>
      <c r="K678" s="83"/>
      <c r="R678" s="71"/>
    </row>
    <row r="679" spans="1:18" s="72" customFormat="1" ht="65.099999999999994" customHeight="1">
      <c r="A679" s="71"/>
      <c r="B679" s="80"/>
      <c r="C679" s="81"/>
      <c r="D679" s="81"/>
      <c r="E679" s="82"/>
      <c r="F679" s="82"/>
      <c r="G679" s="81"/>
      <c r="H679" s="83"/>
      <c r="I679" s="100"/>
      <c r="J679" s="100"/>
      <c r="K679" s="83"/>
      <c r="R679" s="71"/>
    </row>
    <row r="680" spans="1:18" s="72" customFormat="1" ht="65.099999999999994" customHeight="1">
      <c r="A680" s="71"/>
      <c r="B680" s="80"/>
      <c r="C680" s="81"/>
      <c r="D680" s="81"/>
      <c r="E680" s="82"/>
      <c r="F680" s="82"/>
      <c r="G680" s="81"/>
      <c r="H680" s="83"/>
      <c r="I680" s="100"/>
      <c r="J680" s="100"/>
      <c r="K680" s="83"/>
      <c r="R680" s="71"/>
    </row>
    <row r="681" spans="1:18" s="72" customFormat="1" ht="65.099999999999994" customHeight="1">
      <c r="A681" s="71"/>
      <c r="B681" s="80"/>
      <c r="C681" s="81"/>
      <c r="D681" s="81"/>
      <c r="E681" s="82"/>
      <c r="F681" s="82"/>
      <c r="G681" s="81"/>
      <c r="H681" s="83"/>
      <c r="I681" s="100"/>
      <c r="J681" s="100"/>
      <c r="K681" s="83"/>
      <c r="R681" s="71"/>
    </row>
    <row r="682" spans="1:18" s="72" customFormat="1" ht="65.099999999999994" customHeight="1">
      <c r="A682" s="71"/>
      <c r="B682" s="80"/>
      <c r="C682" s="81"/>
      <c r="D682" s="81"/>
      <c r="E682" s="82"/>
      <c r="F682" s="82"/>
      <c r="G682" s="81"/>
      <c r="H682" s="83"/>
      <c r="I682" s="100"/>
      <c r="J682" s="100"/>
      <c r="K682" s="83"/>
      <c r="R682" s="71"/>
    </row>
    <row r="683" spans="1:18" s="72" customFormat="1" ht="65.099999999999994" customHeight="1">
      <c r="A683" s="71"/>
      <c r="B683" s="80"/>
      <c r="C683" s="81"/>
      <c r="D683" s="81"/>
      <c r="E683" s="82"/>
      <c r="F683" s="82"/>
      <c r="G683" s="81"/>
      <c r="H683" s="83"/>
      <c r="I683" s="100"/>
      <c r="J683" s="100"/>
      <c r="K683" s="83"/>
      <c r="R683" s="71"/>
    </row>
    <row r="684" spans="1:18" s="72" customFormat="1" ht="65.099999999999994" customHeight="1">
      <c r="A684" s="71"/>
      <c r="B684" s="80"/>
      <c r="C684" s="81"/>
      <c r="D684" s="81"/>
      <c r="E684" s="82"/>
      <c r="F684" s="82"/>
      <c r="G684" s="81"/>
      <c r="H684" s="83"/>
      <c r="I684" s="100"/>
      <c r="J684" s="100"/>
      <c r="K684" s="83"/>
      <c r="R684" s="71"/>
    </row>
    <row r="685" spans="1:18" s="72" customFormat="1" ht="65.099999999999994" customHeight="1">
      <c r="A685" s="71"/>
      <c r="B685" s="80"/>
      <c r="C685" s="81"/>
      <c r="D685" s="81"/>
      <c r="E685" s="82"/>
      <c r="F685" s="82"/>
      <c r="G685" s="81"/>
      <c r="H685" s="83"/>
      <c r="I685" s="100"/>
      <c r="J685" s="100"/>
      <c r="K685" s="83"/>
      <c r="R685" s="71"/>
    </row>
    <row r="686" spans="1:18" s="72" customFormat="1" ht="65.099999999999994" customHeight="1">
      <c r="A686" s="71"/>
      <c r="B686" s="80"/>
      <c r="C686" s="81"/>
      <c r="D686" s="81"/>
      <c r="E686" s="82"/>
      <c r="F686" s="82"/>
      <c r="G686" s="81"/>
      <c r="H686" s="83"/>
      <c r="I686" s="100"/>
      <c r="J686" s="100"/>
      <c r="K686" s="83"/>
      <c r="R686" s="71"/>
    </row>
    <row r="687" spans="1:18" s="72" customFormat="1" ht="65.099999999999994" customHeight="1">
      <c r="A687" s="71"/>
      <c r="B687" s="80"/>
      <c r="C687" s="81"/>
      <c r="D687" s="81"/>
      <c r="E687" s="82"/>
      <c r="F687" s="82"/>
      <c r="G687" s="81"/>
      <c r="H687" s="83"/>
      <c r="I687" s="100"/>
      <c r="J687" s="100"/>
      <c r="K687" s="83"/>
      <c r="R687" s="71"/>
    </row>
    <row r="688" spans="1:18" s="72" customFormat="1" ht="65.099999999999994" customHeight="1">
      <c r="A688" s="71"/>
      <c r="B688" s="80"/>
      <c r="C688" s="81"/>
      <c r="D688" s="81"/>
      <c r="E688" s="82"/>
      <c r="F688" s="82"/>
      <c r="G688" s="81"/>
      <c r="H688" s="83"/>
      <c r="I688" s="100"/>
      <c r="J688" s="100"/>
      <c r="K688" s="83"/>
      <c r="R688" s="71"/>
    </row>
    <row r="689" spans="1:18" s="72" customFormat="1" ht="65.099999999999994" customHeight="1">
      <c r="A689" s="71"/>
      <c r="B689" s="80"/>
      <c r="C689" s="81"/>
      <c r="D689" s="81"/>
      <c r="E689" s="82"/>
      <c r="F689" s="82"/>
      <c r="G689" s="81"/>
      <c r="H689" s="83"/>
      <c r="I689" s="100"/>
      <c r="J689" s="100"/>
      <c r="K689" s="83"/>
      <c r="R689" s="71"/>
    </row>
    <row r="690" spans="1:18" s="72" customFormat="1" ht="65.099999999999994" customHeight="1">
      <c r="A690" s="71"/>
      <c r="B690" s="80"/>
      <c r="C690" s="81"/>
      <c r="D690" s="81"/>
      <c r="E690" s="82"/>
      <c r="F690" s="82"/>
      <c r="G690" s="81"/>
      <c r="H690" s="83"/>
      <c r="I690" s="100"/>
      <c r="J690" s="100"/>
      <c r="K690" s="83"/>
      <c r="R690" s="71"/>
    </row>
    <row r="691" spans="1:18" s="72" customFormat="1" ht="65.099999999999994" customHeight="1">
      <c r="A691" s="71"/>
      <c r="B691" s="80"/>
      <c r="C691" s="81"/>
      <c r="D691" s="81"/>
      <c r="E691" s="82"/>
      <c r="F691" s="82"/>
      <c r="G691" s="81"/>
      <c r="H691" s="83"/>
      <c r="I691" s="100"/>
      <c r="J691" s="100"/>
      <c r="K691" s="83"/>
      <c r="R691" s="71"/>
    </row>
    <row r="692" spans="1:18" s="72" customFormat="1" ht="65.099999999999994" customHeight="1">
      <c r="A692" s="71"/>
      <c r="B692" s="80"/>
      <c r="C692" s="81"/>
      <c r="D692" s="81"/>
      <c r="E692" s="82"/>
      <c r="F692" s="82"/>
      <c r="G692" s="81"/>
      <c r="H692" s="83"/>
      <c r="I692" s="100"/>
      <c r="J692" s="100"/>
      <c r="K692" s="83"/>
      <c r="R692" s="71"/>
    </row>
    <row r="693" spans="1:18" s="72" customFormat="1" ht="65.099999999999994" customHeight="1">
      <c r="A693" s="71"/>
      <c r="B693" s="80"/>
      <c r="C693" s="81"/>
      <c r="D693" s="81"/>
      <c r="E693" s="82"/>
      <c r="F693" s="82"/>
      <c r="G693" s="81"/>
      <c r="H693" s="83"/>
      <c r="I693" s="100"/>
      <c r="J693" s="100"/>
      <c r="K693" s="83"/>
      <c r="R693" s="71"/>
    </row>
    <row r="694" spans="1:18" s="72" customFormat="1" ht="65.099999999999994" customHeight="1">
      <c r="A694" s="71"/>
      <c r="B694" s="80"/>
      <c r="C694" s="81"/>
      <c r="D694" s="81"/>
      <c r="E694" s="82"/>
      <c r="F694" s="82"/>
      <c r="G694" s="81"/>
      <c r="H694" s="83"/>
      <c r="I694" s="100"/>
      <c r="J694" s="100"/>
      <c r="K694" s="83"/>
      <c r="R694" s="71"/>
    </row>
    <row r="695" spans="1:18" s="72" customFormat="1" ht="65.099999999999994" customHeight="1">
      <c r="A695" s="71"/>
      <c r="B695" s="80"/>
      <c r="C695" s="81"/>
      <c r="D695" s="81"/>
      <c r="E695" s="82"/>
      <c r="F695" s="82"/>
      <c r="G695" s="81"/>
      <c r="H695" s="83"/>
      <c r="I695" s="100"/>
      <c r="J695" s="100"/>
      <c r="K695" s="83"/>
      <c r="R695" s="71"/>
    </row>
    <row r="696" spans="1:18" s="72" customFormat="1" ht="65.099999999999994" customHeight="1">
      <c r="A696" s="71"/>
      <c r="B696" s="80"/>
      <c r="C696" s="81"/>
      <c r="D696" s="81"/>
      <c r="E696" s="82"/>
      <c r="F696" s="82"/>
      <c r="G696" s="81"/>
      <c r="H696" s="83"/>
      <c r="I696" s="100"/>
      <c r="J696" s="100"/>
      <c r="K696" s="83"/>
      <c r="R696" s="71"/>
    </row>
    <row r="697" spans="1:18" s="72" customFormat="1" ht="65.099999999999994" customHeight="1">
      <c r="A697" s="71"/>
      <c r="B697" s="80"/>
      <c r="C697" s="81"/>
      <c r="D697" s="81"/>
      <c r="E697" s="82"/>
      <c r="F697" s="82"/>
      <c r="G697" s="81"/>
      <c r="H697" s="83"/>
      <c r="I697" s="100"/>
      <c r="J697" s="100"/>
      <c r="K697" s="83"/>
      <c r="R697" s="71"/>
    </row>
    <row r="698" spans="1:18" s="72" customFormat="1" ht="65.099999999999994" customHeight="1">
      <c r="A698" s="71"/>
      <c r="B698" s="80"/>
      <c r="C698" s="81"/>
      <c r="D698" s="81"/>
      <c r="E698" s="82"/>
      <c r="F698" s="82"/>
      <c r="G698" s="81"/>
      <c r="H698" s="83"/>
      <c r="I698" s="100"/>
      <c r="J698" s="100"/>
      <c r="K698" s="83"/>
      <c r="R698" s="71"/>
    </row>
    <row r="699" spans="1:18" s="72" customFormat="1" ht="65.099999999999994" customHeight="1">
      <c r="A699" s="71"/>
      <c r="B699" s="80"/>
      <c r="C699" s="81"/>
      <c r="D699" s="81"/>
      <c r="E699" s="82"/>
      <c r="F699" s="82"/>
      <c r="G699" s="81"/>
      <c r="H699" s="83"/>
      <c r="I699" s="100"/>
      <c r="J699" s="100"/>
      <c r="K699" s="83"/>
      <c r="R699" s="71"/>
    </row>
    <row r="700" spans="1:18" s="72" customFormat="1" ht="65.099999999999994" customHeight="1">
      <c r="A700" s="71"/>
      <c r="B700" s="80"/>
      <c r="C700" s="81"/>
      <c r="D700" s="81"/>
      <c r="E700" s="82"/>
      <c r="F700" s="82"/>
      <c r="G700" s="81"/>
      <c r="H700" s="83"/>
      <c r="I700" s="100"/>
      <c r="J700" s="100"/>
      <c r="K700" s="83"/>
      <c r="R700" s="71"/>
    </row>
    <row r="701" spans="1:18" s="72" customFormat="1" ht="65.099999999999994" customHeight="1">
      <c r="A701" s="71"/>
      <c r="B701" s="80"/>
      <c r="C701" s="81"/>
      <c r="D701" s="81"/>
      <c r="E701" s="82"/>
      <c r="F701" s="82"/>
      <c r="G701" s="81"/>
      <c r="H701" s="83"/>
      <c r="I701" s="100"/>
      <c r="J701" s="100"/>
      <c r="K701" s="83"/>
      <c r="R701" s="71"/>
    </row>
    <row r="702" spans="1:18" s="72" customFormat="1" ht="65.099999999999994" customHeight="1">
      <c r="A702" s="71"/>
      <c r="B702" s="80"/>
      <c r="C702" s="81"/>
      <c r="D702" s="81"/>
      <c r="E702" s="82"/>
      <c r="F702" s="82"/>
      <c r="G702" s="81"/>
      <c r="H702" s="83"/>
      <c r="I702" s="100"/>
      <c r="J702" s="100"/>
      <c r="K702" s="83"/>
      <c r="R702" s="71"/>
    </row>
    <row r="703" spans="1:18" s="72" customFormat="1" ht="65.099999999999994" customHeight="1">
      <c r="A703" s="71"/>
      <c r="B703" s="80"/>
      <c r="C703" s="81"/>
      <c r="D703" s="81"/>
      <c r="E703" s="82"/>
      <c r="F703" s="82"/>
      <c r="G703" s="81"/>
      <c r="H703" s="83"/>
      <c r="I703" s="100"/>
      <c r="J703" s="100"/>
      <c r="K703" s="83"/>
      <c r="R703" s="71"/>
    </row>
    <row r="704" spans="1:18" s="72" customFormat="1" ht="65.099999999999994" customHeight="1">
      <c r="A704" s="71"/>
      <c r="B704" s="80"/>
      <c r="C704" s="81"/>
      <c r="D704" s="81"/>
      <c r="E704" s="82"/>
      <c r="F704" s="82"/>
      <c r="G704" s="81"/>
      <c r="H704" s="83"/>
      <c r="I704" s="100"/>
      <c r="J704" s="100"/>
      <c r="K704" s="83"/>
      <c r="R704" s="71"/>
    </row>
    <row r="705" spans="1:18" s="72" customFormat="1" ht="65.099999999999994" customHeight="1">
      <c r="A705" s="71"/>
      <c r="B705" s="80"/>
      <c r="C705" s="81"/>
      <c r="D705" s="81"/>
      <c r="E705" s="82"/>
      <c r="F705" s="82"/>
      <c r="G705" s="81"/>
      <c r="H705" s="83"/>
      <c r="I705" s="100"/>
      <c r="J705" s="100"/>
      <c r="K705" s="83"/>
      <c r="R705" s="71"/>
    </row>
    <row r="706" spans="1:18" s="72" customFormat="1" ht="65.099999999999994" customHeight="1">
      <c r="A706" s="71"/>
      <c r="B706" s="80"/>
      <c r="C706" s="81"/>
      <c r="D706" s="81"/>
      <c r="E706" s="82"/>
      <c r="F706" s="82"/>
      <c r="G706" s="81"/>
      <c r="H706" s="83"/>
      <c r="I706" s="100"/>
      <c r="J706" s="100"/>
      <c r="K706" s="83"/>
      <c r="R706" s="71"/>
    </row>
    <row r="707" spans="1:18" s="72" customFormat="1" ht="65.099999999999994" customHeight="1">
      <c r="A707" s="71"/>
      <c r="B707" s="80"/>
      <c r="C707" s="81"/>
      <c r="D707" s="81"/>
      <c r="E707" s="82"/>
      <c r="F707" s="82"/>
      <c r="G707" s="81"/>
      <c r="H707" s="83"/>
      <c r="I707" s="100"/>
      <c r="J707" s="100"/>
      <c r="K707" s="83"/>
      <c r="R707" s="71"/>
    </row>
    <row r="708" spans="1:18" s="72" customFormat="1" ht="65.099999999999994" customHeight="1">
      <c r="A708" s="71"/>
      <c r="B708" s="80"/>
      <c r="C708" s="81"/>
      <c r="D708" s="81"/>
      <c r="E708" s="82"/>
      <c r="F708" s="82"/>
      <c r="G708" s="81"/>
      <c r="H708" s="83"/>
      <c r="I708" s="100"/>
      <c r="J708" s="100"/>
      <c r="K708" s="83"/>
      <c r="R708" s="71"/>
    </row>
    <row r="709" spans="1:18" s="72" customFormat="1" ht="65.099999999999994" customHeight="1">
      <c r="A709" s="71"/>
      <c r="B709" s="80"/>
      <c r="C709" s="81"/>
      <c r="D709" s="81"/>
      <c r="E709" s="82"/>
      <c r="F709" s="82"/>
      <c r="G709" s="81"/>
      <c r="H709" s="83"/>
      <c r="I709" s="100"/>
      <c r="J709" s="100"/>
      <c r="K709" s="83"/>
      <c r="R709" s="71"/>
    </row>
    <row r="710" spans="1:18" s="72" customFormat="1" ht="65.099999999999994" customHeight="1">
      <c r="A710" s="71"/>
      <c r="B710" s="80"/>
      <c r="C710" s="81"/>
      <c r="D710" s="81"/>
      <c r="E710" s="82"/>
      <c r="F710" s="82"/>
      <c r="G710" s="81"/>
      <c r="H710" s="83"/>
      <c r="I710" s="100"/>
      <c r="J710" s="100"/>
      <c r="K710" s="83"/>
      <c r="R710" s="71"/>
    </row>
    <row r="711" spans="1:18" s="72" customFormat="1" ht="65.099999999999994" customHeight="1">
      <c r="A711" s="71"/>
      <c r="B711" s="80"/>
      <c r="C711" s="81"/>
      <c r="D711" s="81"/>
      <c r="E711" s="82"/>
      <c r="F711" s="82"/>
      <c r="G711" s="81"/>
      <c r="H711" s="83"/>
      <c r="I711" s="100"/>
      <c r="J711" s="100"/>
      <c r="K711" s="83"/>
      <c r="R711" s="71"/>
    </row>
    <row r="712" spans="1:18" s="72" customFormat="1" ht="65.099999999999994" customHeight="1">
      <c r="A712" s="71"/>
      <c r="B712" s="80"/>
      <c r="C712" s="81"/>
      <c r="D712" s="81"/>
      <c r="E712" s="82"/>
      <c r="F712" s="82"/>
      <c r="G712" s="81"/>
      <c r="H712" s="83"/>
      <c r="I712" s="100"/>
      <c r="J712" s="100"/>
      <c r="K712" s="83"/>
      <c r="R712" s="71"/>
    </row>
    <row r="713" spans="1:18" s="72" customFormat="1" ht="65.099999999999994" customHeight="1">
      <c r="A713" s="71"/>
      <c r="B713" s="80"/>
      <c r="C713" s="81"/>
      <c r="D713" s="81"/>
      <c r="E713" s="82"/>
      <c r="F713" s="82"/>
      <c r="G713" s="81"/>
      <c r="H713" s="83"/>
      <c r="I713" s="100"/>
      <c r="J713" s="100"/>
      <c r="K713" s="83"/>
      <c r="R713" s="71"/>
    </row>
    <row r="714" spans="1:18" s="72" customFormat="1" ht="65.099999999999994" customHeight="1">
      <c r="A714" s="71"/>
      <c r="B714" s="80"/>
      <c r="C714" s="81"/>
      <c r="D714" s="81"/>
      <c r="E714" s="82"/>
      <c r="F714" s="82"/>
      <c r="G714" s="81"/>
      <c r="H714" s="83"/>
      <c r="I714" s="100"/>
      <c r="J714" s="100"/>
      <c r="K714" s="83"/>
      <c r="R714" s="71"/>
    </row>
    <row r="715" spans="1:18" s="72" customFormat="1" ht="65.099999999999994" customHeight="1">
      <c r="A715" s="71"/>
      <c r="B715" s="80"/>
      <c r="C715" s="81"/>
      <c r="D715" s="81"/>
      <c r="E715" s="82"/>
      <c r="F715" s="82"/>
      <c r="G715" s="81"/>
      <c r="H715" s="83"/>
      <c r="I715" s="100"/>
      <c r="J715" s="100"/>
      <c r="K715" s="83"/>
      <c r="R715" s="71"/>
    </row>
    <row r="716" spans="1:18" s="72" customFormat="1" ht="65.099999999999994" customHeight="1">
      <c r="A716" s="71"/>
      <c r="B716" s="80"/>
      <c r="C716" s="81"/>
      <c r="D716" s="81"/>
      <c r="E716" s="82"/>
      <c r="F716" s="82"/>
      <c r="G716" s="81"/>
      <c r="H716" s="83"/>
      <c r="I716" s="100"/>
      <c r="J716" s="100"/>
      <c r="K716" s="83"/>
      <c r="R716" s="71"/>
    </row>
    <row r="717" spans="1:18" s="72" customFormat="1" ht="65.099999999999994" customHeight="1">
      <c r="A717" s="71"/>
      <c r="B717" s="80"/>
      <c r="C717" s="81"/>
      <c r="D717" s="81"/>
      <c r="E717" s="82"/>
      <c r="F717" s="82"/>
      <c r="G717" s="81"/>
      <c r="H717" s="83"/>
      <c r="I717" s="100"/>
      <c r="J717" s="100"/>
      <c r="K717" s="83"/>
      <c r="R717" s="71"/>
    </row>
    <row r="718" spans="1:18" s="72" customFormat="1" ht="65.099999999999994" customHeight="1">
      <c r="A718" s="71"/>
      <c r="B718" s="80"/>
      <c r="C718" s="81"/>
      <c r="D718" s="81"/>
      <c r="E718" s="82"/>
      <c r="F718" s="82"/>
      <c r="G718" s="81"/>
      <c r="H718" s="83"/>
      <c r="I718" s="100"/>
      <c r="J718" s="100"/>
      <c r="K718" s="83"/>
      <c r="R718" s="71"/>
    </row>
    <row r="719" spans="1:18" s="72" customFormat="1" ht="65.099999999999994" customHeight="1">
      <c r="A719" s="71"/>
      <c r="B719" s="80"/>
      <c r="C719" s="81"/>
      <c r="D719" s="81"/>
      <c r="E719" s="82"/>
      <c r="F719" s="82"/>
      <c r="G719" s="81"/>
      <c r="H719" s="83"/>
      <c r="I719" s="100"/>
      <c r="J719" s="100"/>
      <c r="K719" s="83"/>
      <c r="R719" s="71"/>
    </row>
    <row r="720" spans="1:18" s="72" customFormat="1" ht="65.099999999999994" customHeight="1">
      <c r="A720" s="71"/>
      <c r="B720" s="80"/>
      <c r="C720" s="81"/>
      <c r="D720" s="81"/>
      <c r="E720" s="82"/>
      <c r="F720" s="82"/>
      <c r="G720" s="81"/>
      <c r="H720" s="83"/>
      <c r="I720" s="100"/>
      <c r="J720" s="100"/>
      <c r="K720" s="83"/>
      <c r="R720" s="71"/>
    </row>
    <row r="721" spans="1:18" s="72" customFormat="1" ht="65.099999999999994" customHeight="1">
      <c r="A721" s="71"/>
      <c r="B721" s="80"/>
      <c r="C721" s="81"/>
      <c r="D721" s="81"/>
      <c r="E721" s="82"/>
      <c r="F721" s="82"/>
      <c r="G721" s="81"/>
      <c r="H721" s="83"/>
      <c r="I721" s="100"/>
      <c r="J721" s="100"/>
      <c r="K721" s="83"/>
      <c r="R721" s="71"/>
    </row>
    <row r="722" spans="1:18" s="72" customFormat="1" ht="65.099999999999994" customHeight="1">
      <c r="A722" s="71"/>
      <c r="B722" s="80"/>
      <c r="C722" s="81"/>
      <c r="D722" s="81"/>
      <c r="E722" s="82"/>
      <c r="F722" s="82"/>
      <c r="G722" s="81"/>
      <c r="H722" s="83"/>
      <c r="I722" s="100"/>
      <c r="J722" s="100"/>
      <c r="K722" s="83"/>
      <c r="R722" s="71"/>
    </row>
    <row r="723" spans="1:18" s="72" customFormat="1" ht="65.099999999999994" customHeight="1">
      <c r="A723" s="71"/>
      <c r="B723" s="80"/>
      <c r="C723" s="81"/>
      <c r="D723" s="81"/>
      <c r="E723" s="82"/>
      <c r="F723" s="82"/>
      <c r="G723" s="81"/>
      <c r="H723" s="83"/>
      <c r="I723" s="100"/>
      <c r="J723" s="100"/>
      <c r="K723" s="83"/>
      <c r="R723" s="71"/>
    </row>
    <row r="724" spans="1:18" s="72" customFormat="1" ht="65.099999999999994" customHeight="1">
      <c r="A724" s="71"/>
      <c r="B724" s="80"/>
      <c r="C724" s="81"/>
      <c r="D724" s="81"/>
      <c r="E724" s="82"/>
      <c r="F724" s="82"/>
      <c r="G724" s="81"/>
      <c r="H724" s="83"/>
      <c r="I724" s="100"/>
      <c r="J724" s="100"/>
      <c r="K724" s="83"/>
      <c r="R724" s="71"/>
    </row>
    <row r="725" spans="1:18" s="72" customFormat="1" ht="65.099999999999994" customHeight="1">
      <c r="A725" s="71"/>
      <c r="B725" s="80"/>
      <c r="C725" s="81"/>
      <c r="D725" s="81"/>
      <c r="E725" s="82"/>
      <c r="F725" s="82"/>
      <c r="G725" s="81"/>
      <c r="H725" s="83"/>
      <c r="I725" s="100"/>
      <c r="J725" s="100"/>
      <c r="K725" s="83"/>
      <c r="R725" s="71"/>
    </row>
    <row r="726" spans="1:18" s="72" customFormat="1" ht="65.099999999999994" customHeight="1">
      <c r="A726" s="71"/>
      <c r="B726" s="80"/>
      <c r="C726" s="81"/>
      <c r="D726" s="81"/>
      <c r="E726" s="82"/>
      <c r="F726" s="82"/>
      <c r="G726" s="81"/>
      <c r="H726" s="83"/>
      <c r="I726" s="100"/>
      <c r="J726" s="100"/>
      <c r="K726" s="83"/>
      <c r="R726" s="71"/>
    </row>
    <row r="727" spans="1:18" s="72" customFormat="1" ht="65.099999999999994" customHeight="1">
      <c r="A727" s="71"/>
      <c r="B727" s="80"/>
      <c r="C727" s="81"/>
      <c r="D727" s="81"/>
      <c r="E727" s="82"/>
      <c r="F727" s="82"/>
      <c r="G727" s="81"/>
      <c r="H727" s="83"/>
      <c r="I727" s="100"/>
      <c r="J727" s="100"/>
      <c r="K727" s="83"/>
      <c r="R727" s="71"/>
    </row>
    <row r="728" spans="1:18" s="72" customFormat="1" ht="65.099999999999994" customHeight="1">
      <c r="A728" s="71"/>
      <c r="B728" s="80"/>
      <c r="C728" s="81"/>
      <c r="D728" s="81"/>
      <c r="E728" s="82"/>
      <c r="F728" s="82"/>
      <c r="G728" s="81"/>
      <c r="H728" s="83"/>
      <c r="I728" s="100"/>
      <c r="J728" s="100"/>
      <c r="K728" s="83"/>
      <c r="R728" s="71"/>
    </row>
    <row r="729" spans="1:18" s="72" customFormat="1" ht="65.099999999999994" customHeight="1">
      <c r="A729" s="71"/>
      <c r="B729" s="80"/>
      <c r="C729" s="81"/>
      <c r="D729" s="81"/>
      <c r="E729" s="82"/>
      <c r="F729" s="82"/>
      <c r="G729" s="81"/>
      <c r="H729" s="83"/>
      <c r="I729" s="100"/>
      <c r="J729" s="100"/>
      <c r="K729" s="83"/>
      <c r="R729" s="71"/>
    </row>
    <row r="730" spans="1:18" s="72" customFormat="1" ht="65.099999999999994" customHeight="1">
      <c r="A730" s="71"/>
      <c r="B730" s="80"/>
      <c r="C730" s="81"/>
      <c r="D730" s="81"/>
      <c r="E730" s="82"/>
      <c r="F730" s="82"/>
      <c r="G730" s="81"/>
      <c r="H730" s="83"/>
      <c r="I730" s="100"/>
      <c r="J730" s="100"/>
      <c r="K730" s="83"/>
      <c r="R730" s="71"/>
    </row>
    <row r="731" spans="1:18" s="72" customFormat="1" ht="65.099999999999994" customHeight="1">
      <c r="A731" s="71"/>
      <c r="B731" s="80"/>
      <c r="C731" s="81"/>
      <c r="D731" s="81"/>
      <c r="E731" s="82"/>
      <c r="F731" s="82"/>
      <c r="G731" s="81"/>
      <c r="H731" s="83"/>
      <c r="I731" s="100"/>
      <c r="J731" s="100"/>
      <c r="K731" s="83"/>
      <c r="R731" s="71"/>
    </row>
    <row r="732" spans="1:18" s="72" customFormat="1" ht="65.099999999999994" customHeight="1">
      <c r="A732" s="71"/>
      <c r="B732" s="80"/>
      <c r="C732" s="81"/>
      <c r="D732" s="81"/>
      <c r="E732" s="82"/>
      <c r="F732" s="82"/>
      <c r="G732" s="81"/>
      <c r="H732" s="83"/>
      <c r="I732" s="100"/>
      <c r="J732" s="100"/>
      <c r="K732" s="83"/>
      <c r="R732" s="71"/>
    </row>
    <row r="733" spans="1:18" s="72" customFormat="1" ht="65.099999999999994" customHeight="1">
      <c r="A733" s="71"/>
      <c r="B733" s="80"/>
      <c r="C733" s="81"/>
      <c r="D733" s="81"/>
      <c r="E733" s="82"/>
      <c r="F733" s="82"/>
      <c r="G733" s="81"/>
      <c r="H733" s="83"/>
      <c r="I733" s="100"/>
      <c r="J733" s="100"/>
      <c r="K733" s="83"/>
      <c r="R733" s="71"/>
    </row>
    <row r="734" spans="1:18" s="72" customFormat="1" ht="65.099999999999994" customHeight="1">
      <c r="A734" s="71"/>
      <c r="B734" s="80"/>
      <c r="C734" s="81"/>
      <c r="D734" s="81"/>
      <c r="E734" s="82"/>
      <c r="F734" s="82"/>
      <c r="G734" s="81"/>
      <c r="H734" s="83"/>
      <c r="I734" s="100"/>
      <c r="J734" s="100"/>
      <c r="K734" s="83"/>
      <c r="R734" s="71"/>
    </row>
    <row r="735" spans="1:18" s="72" customFormat="1" ht="65.099999999999994" customHeight="1">
      <c r="A735" s="71"/>
      <c r="B735" s="80"/>
      <c r="C735" s="81"/>
      <c r="D735" s="81"/>
      <c r="E735" s="82"/>
      <c r="F735" s="82"/>
      <c r="G735" s="81"/>
      <c r="H735" s="83"/>
      <c r="I735" s="100"/>
      <c r="J735" s="100"/>
      <c r="K735" s="83"/>
      <c r="R735" s="71"/>
    </row>
    <row r="736" spans="1:18" s="72" customFormat="1" ht="65.099999999999994" customHeight="1">
      <c r="A736" s="71"/>
      <c r="B736" s="80"/>
      <c r="C736" s="81"/>
      <c r="D736" s="81"/>
      <c r="E736" s="82"/>
      <c r="F736" s="82"/>
      <c r="G736" s="81"/>
      <c r="H736" s="83"/>
      <c r="I736" s="100"/>
      <c r="J736" s="100"/>
      <c r="K736" s="83"/>
      <c r="R736" s="71"/>
    </row>
    <row r="737" spans="1:18" s="72" customFormat="1" ht="65.099999999999994" customHeight="1">
      <c r="A737" s="71"/>
      <c r="B737" s="80"/>
      <c r="C737" s="81"/>
      <c r="D737" s="81"/>
      <c r="E737" s="82"/>
      <c r="F737" s="82"/>
      <c r="G737" s="81"/>
      <c r="H737" s="83"/>
      <c r="I737" s="100"/>
      <c r="J737" s="100"/>
      <c r="K737" s="83"/>
      <c r="R737" s="71"/>
    </row>
    <row r="738" spans="1:18" s="72" customFormat="1" ht="65.099999999999994" customHeight="1">
      <c r="A738" s="71"/>
      <c r="B738" s="80"/>
      <c r="C738" s="81"/>
      <c r="D738" s="81"/>
      <c r="E738" s="82"/>
      <c r="F738" s="82"/>
      <c r="G738" s="81"/>
      <c r="H738" s="83"/>
      <c r="I738" s="100"/>
      <c r="J738" s="100"/>
      <c r="K738" s="83"/>
      <c r="R738" s="71"/>
    </row>
    <row r="739" spans="1:18" s="72" customFormat="1" ht="65.099999999999994" customHeight="1">
      <c r="A739" s="71"/>
      <c r="B739" s="80"/>
      <c r="C739" s="81"/>
      <c r="D739" s="81"/>
      <c r="E739" s="82"/>
      <c r="F739" s="82"/>
      <c r="G739" s="81"/>
      <c r="H739" s="83"/>
      <c r="I739" s="100"/>
      <c r="J739" s="100"/>
      <c r="K739" s="83"/>
      <c r="R739" s="71"/>
    </row>
    <row r="740" spans="1:18" s="72" customFormat="1" ht="65.099999999999994" customHeight="1">
      <c r="A740" s="71"/>
      <c r="B740" s="80"/>
      <c r="C740" s="81"/>
      <c r="D740" s="81"/>
      <c r="E740" s="82"/>
      <c r="F740" s="82"/>
      <c r="G740" s="81"/>
      <c r="H740" s="83"/>
      <c r="I740" s="100"/>
      <c r="J740" s="100"/>
      <c r="K740" s="83"/>
      <c r="R740" s="71"/>
    </row>
    <row r="741" spans="1:18" s="72" customFormat="1" ht="65.099999999999994" customHeight="1">
      <c r="A741" s="71"/>
      <c r="B741" s="80"/>
      <c r="C741" s="81"/>
      <c r="D741" s="81"/>
      <c r="E741" s="82"/>
      <c r="F741" s="82"/>
      <c r="G741" s="81"/>
      <c r="H741" s="83"/>
      <c r="I741" s="100"/>
      <c r="J741" s="100"/>
      <c r="K741" s="83"/>
      <c r="R741" s="71"/>
    </row>
    <row r="742" spans="1:18" s="72" customFormat="1" ht="65.099999999999994" customHeight="1">
      <c r="A742" s="71"/>
      <c r="B742" s="80"/>
      <c r="C742" s="81"/>
      <c r="D742" s="81"/>
      <c r="E742" s="82"/>
      <c r="F742" s="82"/>
      <c r="G742" s="81"/>
      <c r="H742" s="83"/>
      <c r="I742" s="100"/>
      <c r="J742" s="100"/>
      <c r="K742" s="83"/>
      <c r="R742" s="71"/>
    </row>
    <row r="743" spans="1:18" s="72" customFormat="1" ht="65.099999999999994" customHeight="1">
      <c r="A743" s="71"/>
      <c r="B743" s="80"/>
      <c r="C743" s="81"/>
      <c r="D743" s="81"/>
      <c r="E743" s="82"/>
      <c r="F743" s="82"/>
      <c r="G743" s="81"/>
      <c r="H743" s="83"/>
      <c r="I743" s="100"/>
      <c r="J743" s="100"/>
      <c r="K743" s="83"/>
      <c r="R743" s="71"/>
    </row>
    <row r="744" spans="1:18" s="72" customFormat="1" ht="65.099999999999994" customHeight="1">
      <c r="A744" s="71"/>
      <c r="B744" s="80"/>
      <c r="C744" s="81"/>
      <c r="D744" s="81"/>
      <c r="E744" s="82"/>
      <c r="F744" s="82"/>
      <c r="G744" s="81"/>
      <c r="H744" s="83"/>
      <c r="I744" s="100"/>
      <c r="J744" s="100"/>
      <c r="K744" s="83"/>
      <c r="R744" s="71"/>
    </row>
    <row r="745" spans="1:18" s="72" customFormat="1" ht="65.099999999999994" customHeight="1">
      <c r="A745" s="71"/>
      <c r="B745" s="80"/>
      <c r="C745" s="81"/>
      <c r="D745" s="81"/>
      <c r="E745" s="82"/>
      <c r="F745" s="82"/>
      <c r="G745" s="81"/>
      <c r="H745" s="83"/>
      <c r="I745" s="100"/>
      <c r="J745" s="100"/>
      <c r="K745" s="83"/>
      <c r="R745" s="71"/>
    </row>
    <row r="746" spans="1:18" s="72" customFormat="1" ht="65.099999999999994" customHeight="1">
      <c r="A746" s="71"/>
      <c r="B746" s="80"/>
      <c r="C746" s="81"/>
      <c r="D746" s="81"/>
      <c r="E746" s="82"/>
      <c r="F746" s="82"/>
      <c r="G746" s="81"/>
      <c r="H746" s="83"/>
      <c r="I746" s="100"/>
      <c r="J746" s="100"/>
      <c r="K746" s="83"/>
      <c r="R746" s="71"/>
    </row>
    <row r="747" spans="1:18" s="72" customFormat="1" ht="65.099999999999994" customHeight="1">
      <c r="A747" s="71"/>
      <c r="B747" s="80"/>
      <c r="C747" s="81"/>
      <c r="D747" s="81"/>
      <c r="E747" s="82"/>
      <c r="F747" s="82"/>
      <c r="G747" s="81"/>
      <c r="H747" s="83"/>
      <c r="I747" s="100"/>
      <c r="J747" s="100"/>
      <c r="K747" s="83"/>
      <c r="R747" s="71"/>
    </row>
    <row r="748" spans="1:18" s="72" customFormat="1" ht="65.099999999999994" customHeight="1">
      <c r="A748" s="71"/>
      <c r="B748" s="80"/>
      <c r="C748" s="81"/>
      <c r="D748" s="81"/>
      <c r="E748" s="82"/>
      <c r="F748" s="82"/>
      <c r="G748" s="81"/>
      <c r="H748" s="83"/>
      <c r="I748" s="100"/>
      <c r="J748" s="100"/>
      <c r="K748" s="83"/>
      <c r="R748" s="71"/>
    </row>
    <row r="749" spans="1:18" s="72" customFormat="1" ht="65.099999999999994" customHeight="1">
      <c r="A749" s="71"/>
      <c r="B749" s="80"/>
      <c r="C749" s="81"/>
      <c r="D749" s="81"/>
      <c r="E749" s="82"/>
      <c r="F749" s="82"/>
      <c r="G749" s="81"/>
      <c r="H749" s="83"/>
      <c r="I749" s="100"/>
      <c r="J749" s="100"/>
      <c r="K749" s="83"/>
      <c r="R749" s="71"/>
    </row>
    <row r="750" spans="1:18" s="72" customFormat="1" ht="65.099999999999994" customHeight="1">
      <c r="A750" s="71"/>
      <c r="B750" s="80"/>
      <c r="C750" s="81"/>
      <c r="D750" s="81"/>
      <c r="E750" s="82"/>
      <c r="F750" s="82"/>
      <c r="G750" s="81"/>
      <c r="H750" s="83"/>
      <c r="I750" s="100"/>
      <c r="J750" s="100"/>
      <c r="K750" s="83"/>
      <c r="R750" s="71"/>
    </row>
    <row r="751" spans="1:18" s="72" customFormat="1" ht="65.099999999999994" customHeight="1">
      <c r="A751" s="71"/>
      <c r="B751" s="80"/>
      <c r="C751" s="81"/>
      <c r="D751" s="81"/>
      <c r="E751" s="82"/>
      <c r="F751" s="82"/>
      <c r="G751" s="81"/>
      <c r="H751" s="83"/>
      <c r="I751" s="100"/>
      <c r="J751" s="100"/>
      <c r="K751" s="83"/>
      <c r="R751" s="71"/>
    </row>
    <row r="752" spans="1:18" s="72" customFormat="1" ht="65.099999999999994" customHeight="1">
      <c r="A752" s="71"/>
      <c r="B752" s="80"/>
      <c r="C752" s="81"/>
      <c r="D752" s="81"/>
      <c r="E752" s="82"/>
      <c r="F752" s="82"/>
      <c r="G752" s="81"/>
      <c r="H752" s="83"/>
      <c r="I752" s="100"/>
      <c r="J752" s="100"/>
      <c r="K752" s="83"/>
      <c r="R752" s="71"/>
    </row>
    <row r="753" spans="1:18" s="72" customFormat="1" ht="65.099999999999994" customHeight="1">
      <c r="A753" s="71"/>
      <c r="B753" s="80"/>
      <c r="C753" s="81"/>
      <c r="D753" s="81"/>
      <c r="E753" s="82"/>
      <c r="F753" s="82"/>
      <c r="G753" s="81"/>
      <c r="H753" s="83"/>
      <c r="I753" s="100"/>
      <c r="J753" s="100"/>
      <c r="K753" s="83"/>
      <c r="R753" s="71"/>
    </row>
    <row r="754" spans="1:18" s="72" customFormat="1" ht="65.099999999999994" customHeight="1">
      <c r="A754" s="71"/>
      <c r="B754" s="80"/>
      <c r="C754" s="81"/>
      <c r="D754" s="81"/>
      <c r="E754" s="82"/>
      <c r="F754" s="82"/>
      <c r="G754" s="81"/>
      <c r="H754" s="83"/>
      <c r="I754" s="100"/>
      <c r="J754" s="100"/>
      <c r="K754" s="83"/>
      <c r="R754" s="71"/>
    </row>
    <row r="755" spans="1:18" s="72" customFormat="1" ht="65.099999999999994" customHeight="1">
      <c r="A755" s="71"/>
      <c r="B755" s="80"/>
      <c r="C755" s="81"/>
      <c r="D755" s="81"/>
      <c r="E755" s="82"/>
      <c r="F755" s="82"/>
      <c r="G755" s="81"/>
      <c r="H755" s="83"/>
      <c r="I755" s="100"/>
      <c r="J755" s="100"/>
      <c r="K755" s="83"/>
      <c r="R755" s="71"/>
    </row>
    <row r="756" spans="1:18" s="72" customFormat="1" ht="65.099999999999994" customHeight="1">
      <c r="A756" s="71"/>
      <c r="B756" s="80"/>
      <c r="C756" s="81"/>
      <c r="D756" s="81"/>
      <c r="E756" s="82"/>
      <c r="F756" s="82"/>
      <c r="G756" s="81"/>
      <c r="H756" s="83"/>
      <c r="I756" s="100"/>
      <c r="J756" s="100"/>
      <c r="K756" s="83"/>
      <c r="R756" s="71"/>
    </row>
    <row r="757" spans="1:18" s="72" customFormat="1" ht="65.099999999999994" customHeight="1">
      <c r="A757" s="71"/>
      <c r="B757" s="80"/>
      <c r="C757" s="81"/>
      <c r="D757" s="81"/>
      <c r="E757" s="82"/>
      <c r="F757" s="82"/>
      <c r="G757" s="81"/>
      <c r="H757" s="83"/>
      <c r="I757" s="100"/>
      <c r="J757" s="100"/>
      <c r="K757" s="83"/>
      <c r="R757" s="71"/>
    </row>
    <row r="758" spans="1:18" s="72" customFormat="1" ht="65.099999999999994" customHeight="1">
      <c r="A758" s="71"/>
      <c r="B758" s="80"/>
      <c r="C758" s="81"/>
      <c r="D758" s="81"/>
      <c r="E758" s="82"/>
      <c r="F758" s="82"/>
      <c r="G758" s="81"/>
      <c r="H758" s="83"/>
      <c r="I758" s="100"/>
      <c r="J758" s="100"/>
      <c r="K758" s="83"/>
      <c r="R758" s="71"/>
    </row>
    <row r="759" spans="1:18" s="72" customFormat="1" ht="65.099999999999994" customHeight="1">
      <c r="A759" s="71"/>
      <c r="B759" s="80"/>
      <c r="C759" s="81"/>
      <c r="D759" s="81"/>
      <c r="E759" s="82"/>
      <c r="F759" s="82"/>
      <c r="G759" s="81"/>
      <c r="H759" s="83"/>
      <c r="I759" s="100"/>
      <c r="J759" s="100"/>
      <c r="K759" s="83"/>
      <c r="R759" s="71"/>
    </row>
    <row r="760" spans="1:18" s="72" customFormat="1" ht="65.099999999999994" customHeight="1">
      <c r="A760" s="71"/>
      <c r="B760" s="80"/>
      <c r="C760" s="81"/>
      <c r="D760" s="81"/>
      <c r="E760" s="82"/>
      <c r="F760" s="82"/>
      <c r="G760" s="81"/>
      <c r="H760" s="83"/>
      <c r="I760" s="100"/>
      <c r="J760" s="100"/>
      <c r="K760" s="83"/>
      <c r="R760" s="71"/>
    </row>
    <row r="761" spans="1:18" s="72" customFormat="1" ht="65.099999999999994" customHeight="1">
      <c r="A761" s="71"/>
      <c r="B761" s="80"/>
      <c r="C761" s="81"/>
      <c r="D761" s="81"/>
      <c r="E761" s="82"/>
      <c r="F761" s="82"/>
      <c r="G761" s="81"/>
      <c r="H761" s="83"/>
      <c r="I761" s="100"/>
      <c r="J761" s="100"/>
      <c r="K761" s="83"/>
      <c r="R761" s="71"/>
    </row>
    <row r="762" spans="1:18" s="72" customFormat="1" ht="65.099999999999994" customHeight="1">
      <c r="A762" s="71"/>
      <c r="B762" s="80"/>
      <c r="C762" s="81"/>
      <c r="D762" s="81"/>
      <c r="E762" s="82"/>
      <c r="F762" s="82"/>
      <c r="G762" s="81"/>
      <c r="H762" s="83"/>
      <c r="I762" s="100"/>
      <c r="J762" s="100"/>
      <c r="K762" s="83"/>
      <c r="R762" s="71"/>
    </row>
    <row r="763" spans="1:18" s="72" customFormat="1" ht="65.099999999999994" customHeight="1">
      <c r="A763" s="71"/>
      <c r="B763" s="80"/>
      <c r="C763" s="81"/>
      <c r="D763" s="81"/>
      <c r="E763" s="82"/>
      <c r="F763" s="82"/>
      <c r="G763" s="81"/>
      <c r="H763" s="83"/>
      <c r="I763" s="100"/>
      <c r="J763" s="100"/>
      <c r="K763" s="83"/>
      <c r="R763" s="71"/>
    </row>
    <row r="764" spans="1:18" s="72" customFormat="1" ht="65.099999999999994" customHeight="1">
      <c r="A764" s="71"/>
      <c r="B764" s="80"/>
      <c r="C764" s="81"/>
      <c r="D764" s="81"/>
      <c r="E764" s="82"/>
      <c r="F764" s="82"/>
      <c r="G764" s="81"/>
      <c r="H764" s="83"/>
      <c r="I764" s="100"/>
      <c r="J764" s="100"/>
      <c r="K764" s="83"/>
      <c r="R764" s="71"/>
    </row>
    <row r="765" spans="1:18" s="72" customFormat="1" ht="65.099999999999994" customHeight="1">
      <c r="A765" s="71"/>
      <c r="B765" s="80"/>
      <c r="C765" s="81"/>
      <c r="D765" s="81"/>
      <c r="E765" s="82"/>
      <c r="F765" s="82"/>
      <c r="G765" s="81"/>
      <c r="H765" s="83"/>
      <c r="I765" s="100"/>
      <c r="J765" s="100"/>
      <c r="K765" s="83"/>
      <c r="R765" s="71"/>
    </row>
    <row r="766" spans="1:18" s="72" customFormat="1" ht="65.099999999999994" customHeight="1">
      <c r="A766" s="71"/>
      <c r="B766" s="80"/>
      <c r="C766" s="81"/>
      <c r="D766" s="81"/>
      <c r="E766" s="82"/>
      <c r="F766" s="82"/>
      <c r="G766" s="81"/>
      <c r="H766" s="83"/>
      <c r="I766" s="100"/>
      <c r="J766" s="100"/>
      <c r="K766" s="83"/>
      <c r="R766" s="71"/>
    </row>
    <row r="767" spans="1:18" s="72" customFormat="1" ht="65.099999999999994" customHeight="1">
      <c r="A767" s="71"/>
      <c r="B767" s="80"/>
      <c r="C767" s="81"/>
      <c r="D767" s="81"/>
      <c r="E767" s="82"/>
      <c r="F767" s="82"/>
      <c r="G767" s="81"/>
      <c r="H767" s="83"/>
      <c r="I767" s="100"/>
      <c r="J767" s="100"/>
      <c r="K767" s="83"/>
      <c r="R767" s="71"/>
    </row>
    <row r="768" spans="1:18" s="72" customFormat="1" ht="65.099999999999994" customHeight="1">
      <c r="A768" s="71"/>
      <c r="B768" s="80"/>
      <c r="C768" s="81"/>
      <c r="D768" s="81"/>
      <c r="E768" s="82"/>
      <c r="F768" s="82"/>
      <c r="G768" s="81"/>
      <c r="H768" s="83"/>
      <c r="I768" s="100"/>
      <c r="J768" s="100"/>
      <c r="K768" s="83"/>
      <c r="R768" s="71"/>
    </row>
    <row r="769" spans="1:18" s="72" customFormat="1" ht="65.099999999999994" customHeight="1">
      <c r="A769" s="71"/>
      <c r="B769" s="80"/>
      <c r="C769" s="81"/>
      <c r="D769" s="81"/>
      <c r="E769" s="82"/>
      <c r="F769" s="82"/>
      <c r="G769" s="81"/>
      <c r="H769" s="83"/>
      <c r="I769" s="100"/>
      <c r="J769" s="100"/>
      <c r="K769" s="83"/>
      <c r="R769" s="71"/>
    </row>
    <row r="770" spans="1:18" s="72" customFormat="1" ht="65.099999999999994" customHeight="1">
      <c r="A770" s="71"/>
      <c r="B770" s="80"/>
      <c r="C770" s="81"/>
      <c r="D770" s="81"/>
      <c r="E770" s="82"/>
      <c r="F770" s="82"/>
      <c r="G770" s="81"/>
      <c r="H770" s="83"/>
      <c r="I770" s="100"/>
      <c r="J770" s="100"/>
      <c r="K770" s="83"/>
      <c r="R770" s="71"/>
    </row>
    <row r="771" spans="1:18" s="72" customFormat="1" ht="65.099999999999994" customHeight="1">
      <c r="A771" s="71"/>
      <c r="B771" s="80"/>
      <c r="C771" s="81"/>
      <c r="D771" s="81"/>
      <c r="E771" s="82"/>
      <c r="F771" s="82"/>
      <c r="G771" s="81"/>
      <c r="H771" s="83"/>
      <c r="I771" s="100"/>
      <c r="J771" s="100"/>
      <c r="K771" s="83"/>
      <c r="R771" s="71"/>
    </row>
    <row r="772" spans="1:18" s="72" customFormat="1" ht="65.099999999999994" customHeight="1">
      <c r="A772" s="71"/>
      <c r="B772" s="80"/>
      <c r="C772" s="81"/>
      <c r="D772" s="81"/>
      <c r="E772" s="82"/>
      <c r="F772" s="82"/>
      <c r="G772" s="81"/>
      <c r="H772" s="83"/>
      <c r="I772" s="100"/>
      <c r="J772" s="100"/>
      <c r="K772" s="83"/>
      <c r="R772" s="71"/>
    </row>
    <row r="773" spans="1:18" s="72" customFormat="1" ht="65.099999999999994" customHeight="1">
      <c r="A773" s="71"/>
      <c r="B773" s="80"/>
      <c r="C773" s="81"/>
      <c r="D773" s="81"/>
      <c r="E773" s="82"/>
      <c r="F773" s="82"/>
      <c r="G773" s="81"/>
      <c r="H773" s="83"/>
      <c r="I773" s="100"/>
      <c r="J773" s="100"/>
      <c r="K773" s="83"/>
      <c r="R773" s="71"/>
    </row>
    <row r="774" spans="1:18" s="72" customFormat="1" ht="65.099999999999994" customHeight="1">
      <c r="A774" s="71"/>
      <c r="B774" s="80"/>
      <c r="C774" s="81"/>
      <c r="D774" s="81"/>
      <c r="E774" s="82"/>
      <c r="F774" s="82"/>
      <c r="G774" s="81"/>
      <c r="H774" s="83"/>
      <c r="I774" s="100"/>
      <c r="J774" s="100"/>
      <c r="K774" s="83"/>
      <c r="R774" s="71"/>
    </row>
    <row r="775" spans="1:18" s="72" customFormat="1" ht="65.099999999999994" customHeight="1">
      <c r="A775" s="71"/>
      <c r="B775" s="80"/>
      <c r="C775" s="81"/>
      <c r="D775" s="81"/>
      <c r="E775" s="82"/>
      <c r="F775" s="82"/>
      <c r="G775" s="81"/>
      <c r="H775" s="83"/>
      <c r="I775" s="100"/>
      <c r="J775" s="100"/>
      <c r="K775" s="83"/>
      <c r="R775" s="71"/>
    </row>
    <row r="776" spans="1:18" s="72" customFormat="1" ht="65.099999999999994" customHeight="1">
      <c r="A776" s="71"/>
      <c r="B776" s="80"/>
      <c r="C776" s="81"/>
      <c r="D776" s="81"/>
      <c r="E776" s="82"/>
      <c r="F776" s="82"/>
      <c r="G776" s="81"/>
      <c r="H776" s="83"/>
      <c r="I776" s="100"/>
      <c r="J776" s="100"/>
      <c r="K776" s="83"/>
      <c r="R776" s="71"/>
    </row>
    <row r="777" spans="1:18" s="72" customFormat="1" ht="65.099999999999994" customHeight="1">
      <c r="A777" s="71"/>
      <c r="B777" s="80"/>
      <c r="C777" s="81"/>
      <c r="D777" s="81"/>
      <c r="E777" s="82"/>
      <c r="F777" s="82"/>
      <c r="G777" s="81"/>
      <c r="H777" s="83"/>
      <c r="I777" s="100"/>
      <c r="J777" s="100"/>
      <c r="K777" s="83"/>
      <c r="R777" s="71"/>
    </row>
    <row r="778" spans="1:18" s="72" customFormat="1" ht="65.099999999999994" customHeight="1">
      <c r="A778" s="71"/>
      <c r="B778" s="80"/>
      <c r="C778" s="81"/>
      <c r="D778" s="81"/>
      <c r="E778" s="82"/>
      <c r="F778" s="82"/>
      <c r="G778" s="81"/>
      <c r="H778" s="83"/>
      <c r="I778" s="100"/>
      <c r="J778" s="100"/>
      <c r="K778" s="83"/>
      <c r="R778" s="71"/>
    </row>
    <row r="779" spans="1:18" s="72" customFormat="1" ht="65.099999999999994" customHeight="1">
      <c r="A779" s="71"/>
      <c r="B779" s="80"/>
      <c r="C779" s="81"/>
      <c r="D779" s="81"/>
      <c r="E779" s="82"/>
      <c r="F779" s="82"/>
      <c r="G779" s="81"/>
      <c r="H779" s="83"/>
      <c r="I779" s="100"/>
      <c r="J779" s="100"/>
      <c r="K779" s="83"/>
      <c r="R779" s="71"/>
    </row>
    <row r="780" spans="1:18" s="72" customFormat="1" ht="65.099999999999994" customHeight="1">
      <c r="A780" s="71"/>
      <c r="B780" s="80"/>
      <c r="C780" s="81"/>
      <c r="D780" s="81"/>
      <c r="E780" s="82"/>
      <c r="F780" s="82"/>
      <c r="G780" s="81"/>
      <c r="H780" s="83"/>
      <c r="I780" s="100"/>
      <c r="J780" s="100"/>
      <c r="K780" s="83"/>
      <c r="R780" s="71"/>
    </row>
    <row r="781" spans="1:18" s="72" customFormat="1" ht="65.099999999999994" customHeight="1">
      <c r="A781" s="71"/>
      <c r="B781" s="80"/>
      <c r="C781" s="81"/>
      <c r="D781" s="81"/>
      <c r="E781" s="82"/>
      <c r="F781" s="82"/>
      <c r="G781" s="81"/>
      <c r="H781" s="83"/>
      <c r="I781" s="100"/>
      <c r="J781" s="100"/>
      <c r="K781" s="83"/>
      <c r="R781" s="71"/>
    </row>
    <row r="782" spans="1:18" s="72" customFormat="1" ht="65.099999999999994" customHeight="1">
      <c r="A782" s="71"/>
      <c r="B782" s="80"/>
      <c r="C782" s="81"/>
      <c r="D782" s="81"/>
      <c r="E782" s="82"/>
      <c r="F782" s="82"/>
      <c r="G782" s="81"/>
      <c r="H782" s="83"/>
      <c r="I782" s="100"/>
      <c r="J782" s="100"/>
      <c r="K782" s="83"/>
      <c r="R782" s="71"/>
    </row>
    <row r="783" spans="1:18" s="72" customFormat="1" ht="65.099999999999994" customHeight="1">
      <c r="A783" s="71"/>
      <c r="B783" s="80"/>
      <c r="C783" s="81"/>
      <c r="D783" s="81"/>
      <c r="E783" s="82"/>
      <c r="F783" s="82"/>
      <c r="G783" s="81"/>
      <c r="H783" s="83"/>
      <c r="I783" s="100"/>
      <c r="J783" s="100"/>
      <c r="K783" s="83"/>
      <c r="R783" s="71"/>
    </row>
    <row r="784" spans="1:18" s="72" customFormat="1" ht="65.099999999999994" customHeight="1">
      <c r="A784" s="71"/>
      <c r="B784" s="80"/>
      <c r="C784" s="81"/>
      <c r="D784" s="81"/>
      <c r="E784" s="82"/>
      <c r="F784" s="82"/>
      <c r="G784" s="81"/>
      <c r="H784" s="83"/>
      <c r="I784" s="100"/>
      <c r="J784" s="100"/>
      <c r="K784" s="83"/>
      <c r="R784" s="71"/>
    </row>
    <row r="785" spans="1:18" s="72" customFormat="1" ht="65.099999999999994" customHeight="1">
      <c r="A785" s="71"/>
      <c r="B785" s="80"/>
      <c r="C785" s="81"/>
      <c r="D785" s="81"/>
      <c r="E785" s="82"/>
      <c r="F785" s="82"/>
      <c r="G785" s="81"/>
      <c r="H785" s="83"/>
      <c r="I785" s="100"/>
      <c r="J785" s="100"/>
      <c r="K785" s="83"/>
      <c r="R785" s="71"/>
    </row>
    <row r="786" spans="1:18" s="72" customFormat="1" ht="65.099999999999994" customHeight="1">
      <c r="A786" s="71"/>
      <c r="B786" s="80"/>
      <c r="C786" s="81"/>
      <c r="D786" s="81"/>
      <c r="E786" s="82"/>
      <c r="F786" s="82"/>
      <c r="G786" s="81"/>
      <c r="H786" s="83"/>
      <c r="I786" s="100"/>
      <c r="J786" s="100"/>
      <c r="K786" s="83"/>
      <c r="R786" s="71"/>
    </row>
    <row r="787" spans="1:18" s="72" customFormat="1" ht="65.099999999999994" customHeight="1">
      <c r="A787" s="71"/>
      <c r="B787" s="80"/>
      <c r="C787" s="81"/>
      <c r="D787" s="81"/>
      <c r="E787" s="82"/>
      <c r="F787" s="82"/>
      <c r="G787" s="81"/>
      <c r="H787" s="83"/>
      <c r="I787" s="100"/>
      <c r="J787" s="100"/>
      <c r="K787" s="83"/>
      <c r="R787" s="71"/>
    </row>
    <row r="788" spans="1:18" s="72" customFormat="1" ht="65.099999999999994" customHeight="1">
      <c r="A788" s="71"/>
      <c r="B788" s="80"/>
      <c r="C788" s="81"/>
      <c r="D788" s="81"/>
      <c r="E788" s="82"/>
      <c r="F788" s="82"/>
      <c r="G788" s="81"/>
      <c r="H788" s="83"/>
      <c r="I788" s="100"/>
      <c r="J788" s="100"/>
      <c r="K788" s="83"/>
      <c r="R788" s="71"/>
    </row>
    <row r="789" spans="1:18" s="72" customFormat="1" ht="65.099999999999994" customHeight="1">
      <c r="A789" s="71"/>
      <c r="B789" s="80"/>
      <c r="C789" s="81"/>
      <c r="D789" s="81"/>
      <c r="E789" s="82"/>
      <c r="F789" s="82"/>
      <c r="G789" s="81"/>
      <c r="H789" s="83"/>
      <c r="I789" s="100"/>
      <c r="J789" s="100"/>
      <c r="K789" s="83"/>
      <c r="R789" s="71"/>
    </row>
    <row r="790" spans="1:18" s="72" customFormat="1" ht="65.099999999999994" customHeight="1">
      <c r="A790" s="71"/>
      <c r="B790" s="80"/>
      <c r="C790" s="81"/>
      <c r="D790" s="81"/>
      <c r="E790" s="82"/>
      <c r="F790" s="82"/>
      <c r="G790" s="81"/>
      <c r="H790" s="83"/>
      <c r="I790" s="100"/>
      <c r="J790" s="100"/>
      <c r="K790" s="83"/>
      <c r="R790" s="71"/>
    </row>
    <row r="791" spans="1:18" s="72" customFormat="1" ht="65.099999999999994" customHeight="1">
      <c r="A791" s="71"/>
      <c r="B791" s="80"/>
      <c r="C791" s="81"/>
      <c r="D791" s="81"/>
      <c r="E791" s="82"/>
      <c r="F791" s="82"/>
      <c r="G791" s="81"/>
      <c r="H791" s="83"/>
      <c r="I791" s="100"/>
      <c r="J791" s="100"/>
      <c r="K791" s="83"/>
      <c r="R791" s="71"/>
    </row>
    <row r="792" spans="1:18" s="72" customFormat="1" ht="65.099999999999994" customHeight="1">
      <c r="A792" s="71"/>
      <c r="B792" s="80"/>
      <c r="C792" s="81"/>
      <c r="D792" s="81"/>
      <c r="E792" s="82"/>
      <c r="F792" s="82"/>
      <c r="G792" s="81"/>
      <c r="H792" s="83"/>
      <c r="I792" s="100"/>
      <c r="J792" s="100"/>
      <c r="K792" s="83"/>
      <c r="R792" s="71"/>
    </row>
    <row r="793" spans="1:18" s="72" customFormat="1" ht="65.099999999999994" customHeight="1">
      <c r="A793" s="71"/>
      <c r="B793" s="80"/>
      <c r="C793" s="81"/>
      <c r="D793" s="81"/>
      <c r="E793" s="82"/>
      <c r="F793" s="82"/>
      <c r="G793" s="81"/>
      <c r="H793" s="83"/>
      <c r="I793" s="100"/>
      <c r="J793" s="100"/>
      <c r="K793" s="83"/>
      <c r="R793" s="71"/>
    </row>
    <row r="794" spans="1:18" s="72" customFormat="1" ht="65.099999999999994" customHeight="1">
      <c r="A794" s="71"/>
      <c r="B794" s="80"/>
      <c r="C794" s="81"/>
      <c r="D794" s="81"/>
      <c r="E794" s="82"/>
      <c r="F794" s="82"/>
      <c r="G794" s="81"/>
      <c r="H794" s="83"/>
      <c r="I794" s="100"/>
      <c r="J794" s="100"/>
      <c r="K794" s="83"/>
      <c r="R794" s="71"/>
    </row>
    <row r="795" spans="1:18" s="72" customFormat="1" ht="65.099999999999994" customHeight="1">
      <c r="A795" s="71"/>
      <c r="B795" s="80"/>
      <c r="C795" s="81"/>
      <c r="D795" s="81"/>
      <c r="E795" s="82"/>
      <c r="F795" s="82"/>
      <c r="G795" s="81"/>
      <c r="H795" s="83"/>
      <c r="I795" s="100"/>
      <c r="J795" s="100"/>
      <c r="K795" s="83"/>
      <c r="R795" s="71"/>
    </row>
    <row r="796" spans="1:18" s="72" customFormat="1" ht="65.099999999999994" customHeight="1">
      <c r="A796" s="71"/>
      <c r="B796" s="80"/>
      <c r="C796" s="81"/>
      <c r="D796" s="81"/>
      <c r="E796" s="82"/>
      <c r="F796" s="82"/>
      <c r="G796" s="81"/>
      <c r="H796" s="83"/>
      <c r="I796" s="100"/>
      <c r="J796" s="100"/>
      <c r="K796" s="83"/>
      <c r="R796" s="71"/>
    </row>
    <row r="797" spans="1:18" s="72" customFormat="1" ht="65.099999999999994" customHeight="1">
      <c r="A797" s="71"/>
      <c r="B797" s="80"/>
      <c r="C797" s="81"/>
      <c r="D797" s="81"/>
      <c r="E797" s="82"/>
      <c r="F797" s="82"/>
      <c r="G797" s="81"/>
      <c r="H797" s="83"/>
      <c r="I797" s="100"/>
      <c r="J797" s="100"/>
      <c r="K797" s="83"/>
      <c r="R797" s="71"/>
    </row>
    <row r="798" spans="1:18" s="72" customFormat="1" ht="65.099999999999994" customHeight="1">
      <c r="A798" s="71"/>
      <c r="B798" s="80"/>
      <c r="C798" s="81"/>
      <c r="D798" s="81"/>
      <c r="E798" s="82"/>
      <c r="F798" s="82"/>
      <c r="G798" s="81"/>
      <c r="H798" s="83"/>
      <c r="I798" s="100"/>
      <c r="J798" s="100"/>
      <c r="K798" s="83"/>
      <c r="R798" s="71"/>
    </row>
    <row r="799" spans="1:18" s="72" customFormat="1" ht="65.099999999999994" customHeight="1">
      <c r="A799" s="71"/>
      <c r="B799" s="80"/>
      <c r="C799" s="81"/>
      <c r="D799" s="81"/>
      <c r="E799" s="82"/>
      <c r="F799" s="82"/>
      <c r="G799" s="81"/>
      <c r="H799" s="83"/>
      <c r="I799" s="100"/>
      <c r="J799" s="100"/>
      <c r="K799" s="83"/>
      <c r="R799" s="71"/>
    </row>
    <row r="800" spans="1:18" s="72" customFormat="1" ht="65.099999999999994" customHeight="1">
      <c r="A800" s="71"/>
      <c r="B800" s="80"/>
      <c r="C800" s="81"/>
      <c r="D800" s="81"/>
      <c r="E800" s="82"/>
      <c r="F800" s="82"/>
      <c r="G800" s="81"/>
      <c r="H800" s="83"/>
      <c r="I800" s="100"/>
      <c r="J800" s="100"/>
      <c r="K800" s="83"/>
      <c r="R800" s="71"/>
    </row>
    <row r="801" spans="1:18" s="72" customFormat="1" ht="65.099999999999994" customHeight="1">
      <c r="A801" s="71"/>
      <c r="B801" s="80"/>
      <c r="C801" s="81"/>
      <c r="D801" s="81"/>
      <c r="E801" s="82"/>
      <c r="F801" s="82"/>
      <c r="G801" s="81"/>
      <c r="H801" s="83"/>
      <c r="I801" s="100"/>
      <c r="J801" s="100"/>
      <c r="K801" s="83"/>
      <c r="R801" s="71"/>
    </row>
    <row r="802" spans="1:18" s="72" customFormat="1" ht="65.099999999999994" customHeight="1">
      <c r="A802" s="71"/>
      <c r="B802" s="80"/>
      <c r="C802" s="81"/>
      <c r="D802" s="81"/>
      <c r="E802" s="82"/>
      <c r="F802" s="82"/>
      <c r="G802" s="81"/>
      <c r="H802" s="83"/>
      <c r="I802" s="100"/>
      <c r="J802" s="100"/>
      <c r="K802" s="83"/>
      <c r="R802" s="71"/>
    </row>
    <row r="803" spans="1:18" s="72" customFormat="1" ht="65.099999999999994" customHeight="1">
      <c r="A803" s="71"/>
      <c r="B803" s="80"/>
      <c r="C803" s="81"/>
      <c r="D803" s="81"/>
      <c r="E803" s="82"/>
      <c r="F803" s="82"/>
      <c r="G803" s="81"/>
      <c r="H803" s="83"/>
      <c r="I803" s="100"/>
      <c r="J803" s="100"/>
      <c r="K803" s="83"/>
      <c r="R803" s="71"/>
    </row>
    <row r="804" spans="1:18" s="72" customFormat="1" ht="65.099999999999994" customHeight="1">
      <c r="A804" s="71"/>
      <c r="B804" s="80"/>
      <c r="C804" s="81"/>
      <c r="D804" s="81"/>
      <c r="E804" s="82"/>
      <c r="F804" s="82"/>
      <c r="G804" s="81"/>
      <c r="H804" s="83"/>
      <c r="I804" s="100"/>
      <c r="J804" s="100"/>
      <c r="K804" s="83"/>
      <c r="R804" s="71"/>
    </row>
    <row r="805" spans="1:18" s="72" customFormat="1" ht="65.099999999999994" customHeight="1">
      <c r="A805" s="71"/>
      <c r="B805" s="80"/>
      <c r="C805" s="81"/>
      <c r="D805" s="81"/>
      <c r="E805" s="82"/>
      <c r="F805" s="82"/>
      <c r="G805" s="81"/>
      <c r="H805" s="83"/>
      <c r="I805" s="100"/>
      <c r="J805" s="100"/>
      <c r="K805" s="83"/>
      <c r="R805" s="71"/>
    </row>
    <row r="806" spans="1:18" s="72" customFormat="1" ht="65.099999999999994" customHeight="1">
      <c r="A806" s="71"/>
      <c r="B806" s="80"/>
      <c r="C806" s="81"/>
      <c r="D806" s="81"/>
      <c r="E806" s="82"/>
      <c r="F806" s="82"/>
      <c r="G806" s="81"/>
      <c r="H806" s="83"/>
      <c r="I806" s="100"/>
      <c r="J806" s="100"/>
      <c r="K806" s="83"/>
      <c r="R806" s="71"/>
    </row>
    <row r="807" spans="1:18" s="72" customFormat="1" ht="65.099999999999994" customHeight="1">
      <c r="A807" s="71"/>
      <c r="B807" s="80"/>
      <c r="C807" s="81"/>
      <c r="D807" s="81"/>
      <c r="E807" s="82"/>
      <c r="F807" s="82"/>
      <c r="G807" s="81"/>
      <c r="H807" s="83"/>
      <c r="I807" s="100"/>
      <c r="J807" s="100"/>
      <c r="K807" s="83"/>
      <c r="R807" s="71"/>
    </row>
    <row r="808" spans="1:18" s="72" customFormat="1" ht="65.099999999999994" customHeight="1">
      <c r="A808" s="71"/>
      <c r="B808" s="80"/>
      <c r="C808" s="81"/>
      <c r="D808" s="81"/>
      <c r="E808" s="82"/>
      <c r="F808" s="82"/>
      <c r="G808" s="81"/>
      <c r="H808" s="83"/>
      <c r="I808" s="100"/>
      <c r="J808" s="100"/>
      <c r="K808" s="83"/>
      <c r="R808" s="71"/>
    </row>
    <row r="809" spans="1:18" s="72" customFormat="1" ht="65.099999999999994" customHeight="1">
      <c r="A809" s="71"/>
      <c r="B809" s="80"/>
      <c r="C809" s="81"/>
      <c r="D809" s="81"/>
      <c r="E809" s="82"/>
      <c r="F809" s="82"/>
      <c r="G809" s="81"/>
      <c r="H809" s="83"/>
      <c r="I809" s="100"/>
      <c r="J809" s="100"/>
      <c r="K809" s="83"/>
      <c r="R809" s="71"/>
    </row>
    <row r="810" spans="1:18" s="72" customFormat="1" ht="65.099999999999994" customHeight="1">
      <c r="A810" s="71"/>
      <c r="B810" s="80"/>
      <c r="C810" s="81"/>
      <c r="D810" s="81"/>
      <c r="E810" s="82"/>
      <c r="F810" s="82"/>
      <c r="G810" s="81"/>
      <c r="H810" s="83"/>
      <c r="I810" s="100"/>
      <c r="J810" s="100"/>
      <c r="K810" s="83"/>
      <c r="R810" s="71"/>
    </row>
    <row r="811" spans="1:18" s="72" customFormat="1" ht="65.099999999999994" customHeight="1">
      <c r="A811" s="71"/>
      <c r="B811" s="80"/>
      <c r="C811" s="81"/>
      <c r="D811" s="81"/>
      <c r="E811" s="82"/>
      <c r="F811" s="82"/>
      <c r="G811" s="81"/>
      <c r="H811" s="83"/>
      <c r="I811" s="100"/>
      <c r="J811" s="100"/>
      <c r="K811" s="83"/>
      <c r="R811" s="71"/>
    </row>
    <row r="812" spans="1:18" s="72" customFormat="1" ht="65.099999999999994" customHeight="1">
      <c r="A812" s="71"/>
      <c r="B812" s="80"/>
      <c r="C812" s="81"/>
      <c r="D812" s="81"/>
      <c r="E812" s="82"/>
      <c r="F812" s="82"/>
      <c r="G812" s="81"/>
      <c r="H812" s="83"/>
      <c r="I812" s="100"/>
      <c r="J812" s="100"/>
      <c r="K812" s="83"/>
      <c r="R812" s="71"/>
    </row>
    <row r="813" spans="1:18" s="72" customFormat="1" ht="65.099999999999994" customHeight="1">
      <c r="A813" s="71"/>
      <c r="B813" s="80"/>
      <c r="C813" s="81"/>
      <c r="D813" s="81"/>
      <c r="E813" s="82"/>
      <c r="F813" s="82"/>
      <c r="G813" s="81"/>
      <c r="H813" s="83"/>
      <c r="I813" s="100"/>
      <c r="J813" s="100"/>
      <c r="K813" s="83"/>
      <c r="R813" s="71"/>
    </row>
    <row r="814" spans="1:18" s="72" customFormat="1" ht="65.099999999999994" customHeight="1">
      <c r="A814" s="71"/>
      <c r="B814" s="80"/>
      <c r="C814" s="81"/>
      <c r="D814" s="81"/>
      <c r="E814" s="82"/>
      <c r="F814" s="82"/>
      <c r="G814" s="81"/>
      <c r="H814" s="83"/>
      <c r="I814" s="100"/>
      <c r="J814" s="100"/>
      <c r="K814" s="83"/>
      <c r="R814" s="71"/>
    </row>
    <row r="815" spans="1:18" s="72" customFormat="1" ht="65.099999999999994" customHeight="1">
      <c r="A815" s="71"/>
      <c r="B815" s="80"/>
      <c r="C815" s="81"/>
      <c r="D815" s="81"/>
      <c r="E815" s="82"/>
      <c r="F815" s="82"/>
      <c r="G815" s="81"/>
      <c r="H815" s="83"/>
      <c r="I815" s="100"/>
      <c r="J815" s="100"/>
      <c r="K815" s="83"/>
      <c r="R815" s="71"/>
    </row>
    <row r="816" spans="1:18" s="72" customFormat="1" ht="65.099999999999994" customHeight="1">
      <c r="A816" s="71"/>
      <c r="B816" s="80"/>
      <c r="C816" s="81"/>
      <c r="D816" s="81"/>
      <c r="E816" s="82"/>
      <c r="F816" s="82"/>
      <c r="G816" s="81"/>
      <c r="H816" s="83"/>
      <c r="I816" s="100"/>
      <c r="J816" s="100"/>
      <c r="K816" s="83"/>
      <c r="R816" s="71"/>
    </row>
    <row r="817" spans="1:18" s="72" customFormat="1" ht="65.099999999999994" customHeight="1">
      <c r="A817" s="71"/>
      <c r="B817" s="80"/>
      <c r="C817" s="81"/>
      <c r="D817" s="81"/>
      <c r="E817" s="82"/>
      <c r="F817" s="82"/>
      <c r="G817" s="81"/>
      <c r="H817" s="83"/>
      <c r="I817" s="100"/>
      <c r="J817" s="100"/>
      <c r="K817" s="83"/>
      <c r="R817" s="71"/>
    </row>
    <row r="818" spans="1:18" s="72" customFormat="1" ht="65.099999999999994" customHeight="1">
      <c r="A818" s="71"/>
      <c r="B818" s="80"/>
      <c r="C818" s="81"/>
      <c r="D818" s="81"/>
      <c r="E818" s="82"/>
      <c r="F818" s="82"/>
      <c r="G818" s="81"/>
      <c r="H818" s="83"/>
      <c r="I818" s="100"/>
      <c r="J818" s="100"/>
      <c r="K818" s="83"/>
      <c r="R818" s="71"/>
    </row>
    <row r="819" spans="1:18" s="72" customFormat="1" ht="65.099999999999994" customHeight="1">
      <c r="A819" s="71"/>
      <c r="B819" s="80"/>
      <c r="C819" s="81"/>
      <c r="D819" s="81"/>
      <c r="E819" s="82"/>
      <c r="F819" s="82"/>
      <c r="G819" s="81"/>
      <c r="H819" s="83"/>
      <c r="I819" s="100"/>
      <c r="J819" s="100"/>
      <c r="K819" s="83"/>
      <c r="R819" s="71"/>
    </row>
    <row r="820" spans="1:18" s="72" customFormat="1" ht="65.099999999999994" customHeight="1">
      <c r="A820" s="71"/>
      <c r="B820" s="80"/>
      <c r="C820" s="81"/>
      <c r="D820" s="81"/>
      <c r="E820" s="82"/>
      <c r="F820" s="82"/>
      <c r="G820" s="81"/>
      <c r="H820" s="83"/>
      <c r="I820" s="100"/>
      <c r="J820" s="100"/>
      <c r="K820" s="83"/>
      <c r="R820" s="71"/>
    </row>
    <row r="821" spans="1:18" s="72" customFormat="1" ht="65.099999999999994" customHeight="1">
      <c r="A821" s="71"/>
      <c r="B821" s="80"/>
      <c r="C821" s="81"/>
      <c r="D821" s="81"/>
      <c r="E821" s="82"/>
      <c r="F821" s="82"/>
      <c r="G821" s="81"/>
      <c r="H821" s="83"/>
      <c r="I821" s="100"/>
      <c r="J821" s="100"/>
      <c r="K821" s="83"/>
      <c r="R821" s="71"/>
    </row>
    <row r="822" spans="1:18" s="72" customFormat="1" ht="65.099999999999994" customHeight="1">
      <c r="A822" s="71"/>
      <c r="B822" s="80"/>
      <c r="C822" s="81"/>
      <c r="D822" s="81"/>
      <c r="E822" s="82"/>
      <c r="F822" s="82"/>
      <c r="G822" s="81"/>
      <c r="H822" s="83"/>
      <c r="I822" s="100"/>
      <c r="J822" s="100"/>
      <c r="K822" s="83"/>
      <c r="R822" s="71"/>
    </row>
    <row r="823" spans="1:18" s="72" customFormat="1" ht="65.099999999999994" customHeight="1">
      <c r="A823" s="71"/>
      <c r="B823" s="80"/>
      <c r="C823" s="81"/>
      <c r="D823" s="81"/>
      <c r="E823" s="82"/>
      <c r="F823" s="82"/>
      <c r="G823" s="81"/>
      <c r="H823" s="83"/>
      <c r="I823" s="100"/>
      <c r="J823" s="100"/>
      <c r="K823" s="83"/>
      <c r="R823" s="71"/>
    </row>
    <row r="824" spans="1:18" s="72" customFormat="1" ht="65.099999999999994" customHeight="1">
      <c r="A824" s="71"/>
      <c r="B824" s="80"/>
      <c r="C824" s="81"/>
      <c r="D824" s="81"/>
      <c r="E824" s="82"/>
      <c r="F824" s="82"/>
      <c r="G824" s="81"/>
      <c r="H824" s="83"/>
      <c r="I824" s="100"/>
      <c r="J824" s="100"/>
      <c r="K824" s="83"/>
      <c r="R824" s="71"/>
    </row>
    <row r="825" spans="1:18" s="72" customFormat="1" ht="65.099999999999994" customHeight="1">
      <c r="A825" s="71"/>
      <c r="B825" s="80"/>
      <c r="C825" s="81"/>
      <c r="D825" s="81"/>
      <c r="E825" s="82"/>
      <c r="F825" s="82"/>
      <c r="G825" s="81"/>
      <c r="H825" s="83"/>
      <c r="I825" s="100"/>
      <c r="J825" s="100"/>
      <c r="K825" s="83"/>
      <c r="R825" s="71"/>
    </row>
    <row r="826" spans="1:18" s="72" customFormat="1" ht="65.099999999999994" customHeight="1">
      <c r="A826" s="71"/>
      <c r="B826" s="80"/>
      <c r="C826" s="81"/>
      <c r="D826" s="81"/>
      <c r="E826" s="82"/>
      <c r="F826" s="82"/>
      <c r="G826" s="81"/>
      <c r="H826" s="83"/>
      <c r="I826" s="100"/>
      <c r="J826" s="100"/>
      <c r="K826" s="83"/>
      <c r="R826" s="71"/>
    </row>
    <row r="827" spans="1:18" s="72" customFormat="1" ht="65.099999999999994" customHeight="1">
      <c r="A827" s="71"/>
      <c r="B827" s="80"/>
      <c r="C827" s="81"/>
      <c r="D827" s="81"/>
      <c r="E827" s="82"/>
      <c r="F827" s="82"/>
      <c r="G827" s="81"/>
      <c r="H827" s="83"/>
      <c r="I827" s="100"/>
      <c r="J827" s="100"/>
      <c r="K827" s="83"/>
      <c r="R827" s="71"/>
    </row>
    <row r="828" spans="1:18" s="72" customFormat="1" ht="65.099999999999994" customHeight="1">
      <c r="A828" s="71"/>
      <c r="B828" s="80"/>
      <c r="C828" s="81"/>
      <c r="D828" s="81"/>
      <c r="E828" s="82"/>
      <c r="F828" s="82"/>
      <c r="G828" s="81"/>
      <c r="H828" s="83"/>
      <c r="I828" s="100"/>
      <c r="J828" s="100"/>
      <c r="K828" s="83"/>
      <c r="R828" s="71"/>
    </row>
    <row r="829" spans="1:18" s="72" customFormat="1" ht="65.099999999999994" customHeight="1">
      <c r="A829" s="71"/>
      <c r="B829" s="80"/>
      <c r="C829" s="81"/>
      <c r="D829" s="81"/>
      <c r="E829" s="82"/>
      <c r="F829" s="82"/>
      <c r="G829" s="81"/>
      <c r="H829" s="83"/>
      <c r="I829" s="100"/>
      <c r="J829" s="100"/>
      <c r="K829" s="83"/>
      <c r="R829" s="71"/>
    </row>
    <row r="830" spans="1:18" s="72" customFormat="1" ht="65.099999999999994" customHeight="1">
      <c r="A830" s="71"/>
      <c r="B830" s="80"/>
      <c r="C830" s="81"/>
      <c r="D830" s="81"/>
      <c r="E830" s="82"/>
      <c r="F830" s="82"/>
      <c r="G830" s="81"/>
      <c r="H830" s="83"/>
      <c r="I830" s="100"/>
      <c r="J830" s="100"/>
      <c r="K830" s="83"/>
      <c r="R830" s="71"/>
    </row>
    <row r="831" spans="1:18" s="72" customFormat="1" ht="65.099999999999994" customHeight="1">
      <c r="A831" s="71"/>
      <c r="B831" s="80"/>
      <c r="C831" s="81"/>
      <c r="D831" s="81"/>
      <c r="E831" s="82"/>
      <c r="F831" s="82"/>
      <c r="G831" s="81"/>
      <c r="H831" s="83"/>
      <c r="I831" s="100"/>
      <c r="J831" s="100"/>
      <c r="K831" s="83"/>
      <c r="R831" s="71"/>
    </row>
    <row r="832" spans="1:18" s="72" customFormat="1" ht="65.099999999999994" customHeight="1">
      <c r="A832" s="71"/>
      <c r="B832" s="80"/>
      <c r="C832" s="81"/>
      <c r="D832" s="81"/>
      <c r="E832" s="82"/>
      <c r="F832" s="82"/>
      <c r="G832" s="81"/>
      <c r="H832" s="83"/>
      <c r="I832" s="100"/>
      <c r="J832" s="100"/>
      <c r="K832" s="83"/>
      <c r="R832" s="71"/>
    </row>
    <row r="833" spans="1:18" s="72" customFormat="1" ht="65.099999999999994" customHeight="1">
      <c r="A833" s="71"/>
      <c r="B833" s="80"/>
      <c r="C833" s="81"/>
      <c r="D833" s="81"/>
      <c r="E833" s="82"/>
      <c r="F833" s="82"/>
      <c r="G833" s="81"/>
      <c r="H833" s="83"/>
      <c r="I833" s="100"/>
      <c r="J833" s="100"/>
      <c r="K833" s="83"/>
      <c r="R833" s="71"/>
    </row>
    <row r="834" spans="1:18" s="72" customFormat="1" ht="65.099999999999994" customHeight="1">
      <c r="A834" s="71"/>
      <c r="B834" s="80"/>
      <c r="C834" s="81"/>
      <c r="D834" s="81"/>
      <c r="E834" s="82"/>
      <c r="F834" s="82"/>
      <c r="G834" s="81"/>
      <c r="H834" s="83"/>
      <c r="I834" s="100"/>
      <c r="J834" s="100"/>
      <c r="K834" s="83"/>
      <c r="R834" s="71"/>
    </row>
    <row r="835" spans="1:18" s="72" customFormat="1" ht="65.099999999999994" customHeight="1">
      <c r="A835" s="71"/>
      <c r="B835" s="80"/>
      <c r="C835" s="81"/>
      <c r="D835" s="81"/>
      <c r="E835" s="82"/>
      <c r="F835" s="82"/>
      <c r="G835" s="81"/>
      <c r="H835" s="83"/>
      <c r="I835" s="100"/>
      <c r="J835" s="100"/>
      <c r="K835" s="83"/>
      <c r="R835" s="71"/>
    </row>
    <row r="836" spans="1:18" s="72" customFormat="1" ht="65.099999999999994" customHeight="1">
      <c r="A836" s="71"/>
      <c r="B836" s="80"/>
      <c r="C836" s="81"/>
      <c r="D836" s="81"/>
      <c r="E836" s="82"/>
      <c r="F836" s="82"/>
      <c r="G836" s="81"/>
      <c r="H836" s="83"/>
      <c r="I836" s="100"/>
      <c r="J836" s="100"/>
      <c r="K836" s="83"/>
      <c r="R836" s="71"/>
    </row>
    <row r="837" spans="1:18" s="72" customFormat="1" ht="65.099999999999994" customHeight="1">
      <c r="A837" s="71"/>
      <c r="B837" s="80"/>
      <c r="C837" s="81"/>
      <c r="D837" s="81"/>
      <c r="E837" s="82"/>
      <c r="F837" s="82"/>
      <c r="G837" s="81"/>
      <c r="H837" s="83"/>
      <c r="I837" s="100"/>
      <c r="J837" s="100"/>
      <c r="K837" s="83"/>
      <c r="R837" s="71"/>
    </row>
    <row r="838" spans="1:18" s="72" customFormat="1" ht="65.099999999999994" customHeight="1">
      <c r="A838" s="71"/>
      <c r="B838" s="80"/>
      <c r="C838" s="81"/>
      <c r="D838" s="81"/>
      <c r="E838" s="82"/>
      <c r="F838" s="82"/>
      <c r="G838" s="81"/>
      <c r="H838" s="83"/>
      <c r="I838" s="100"/>
      <c r="J838" s="100"/>
      <c r="K838" s="83"/>
      <c r="R838" s="71"/>
    </row>
    <row r="839" spans="1:18" s="72" customFormat="1" ht="65.099999999999994" customHeight="1">
      <c r="A839" s="71"/>
      <c r="B839" s="80"/>
      <c r="C839" s="81"/>
      <c r="D839" s="81"/>
      <c r="E839" s="82"/>
      <c r="F839" s="82"/>
      <c r="G839" s="81"/>
      <c r="H839" s="83"/>
      <c r="I839" s="100"/>
      <c r="J839" s="100"/>
      <c r="K839" s="83"/>
      <c r="R839" s="71"/>
    </row>
    <row r="840" spans="1:18" s="72" customFormat="1" ht="65.099999999999994" customHeight="1">
      <c r="A840" s="71"/>
      <c r="B840" s="80"/>
      <c r="C840" s="81"/>
      <c r="D840" s="81"/>
      <c r="E840" s="82"/>
      <c r="F840" s="82"/>
      <c r="G840" s="81"/>
      <c r="H840" s="83"/>
      <c r="I840" s="100"/>
      <c r="J840" s="100"/>
      <c r="K840" s="83"/>
      <c r="R840" s="71"/>
    </row>
    <row r="841" spans="1:18" s="72" customFormat="1" ht="65.099999999999994" customHeight="1">
      <c r="A841" s="71"/>
      <c r="B841" s="80"/>
      <c r="C841" s="81"/>
      <c r="D841" s="81"/>
      <c r="E841" s="82"/>
      <c r="F841" s="82"/>
      <c r="G841" s="81"/>
      <c r="H841" s="83"/>
      <c r="I841" s="100"/>
      <c r="J841" s="100"/>
      <c r="K841" s="83"/>
      <c r="R841" s="71"/>
    </row>
    <row r="842" spans="1:18" s="72" customFormat="1" ht="65.099999999999994" customHeight="1">
      <c r="A842" s="71"/>
      <c r="B842" s="80"/>
      <c r="C842" s="81"/>
      <c r="D842" s="81"/>
      <c r="E842" s="82"/>
      <c r="F842" s="82"/>
      <c r="G842" s="81"/>
      <c r="H842" s="83"/>
      <c r="I842" s="100"/>
      <c r="J842" s="100"/>
      <c r="K842" s="83"/>
      <c r="R842" s="71"/>
    </row>
    <row r="843" spans="1:18" s="72" customFormat="1" ht="65.099999999999994" customHeight="1">
      <c r="A843" s="71"/>
      <c r="B843" s="80"/>
      <c r="C843" s="81"/>
      <c r="D843" s="81"/>
      <c r="E843" s="82"/>
      <c r="F843" s="82"/>
      <c r="G843" s="81"/>
      <c r="H843" s="83"/>
      <c r="I843" s="100"/>
      <c r="J843" s="100"/>
      <c r="K843" s="83"/>
      <c r="R843" s="71"/>
    </row>
    <row r="844" spans="1:18" s="72" customFormat="1" ht="65.099999999999994" customHeight="1">
      <c r="A844" s="71"/>
      <c r="B844" s="80"/>
      <c r="C844" s="81"/>
      <c r="D844" s="81"/>
      <c r="E844" s="82"/>
      <c r="F844" s="82"/>
      <c r="G844" s="81"/>
      <c r="H844" s="83"/>
      <c r="I844" s="100"/>
      <c r="J844" s="100"/>
      <c r="K844" s="83"/>
      <c r="R844" s="71"/>
    </row>
    <row r="845" spans="1:18" s="72" customFormat="1" ht="65.099999999999994" customHeight="1">
      <c r="A845" s="71"/>
      <c r="B845" s="80"/>
      <c r="C845" s="81"/>
      <c r="D845" s="81"/>
      <c r="E845" s="82"/>
      <c r="F845" s="82"/>
      <c r="G845" s="81"/>
      <c r="H845" s="83"/>
      <c r="I845" s="100"/>
      <c r="J845" s="100"/>
      <c r="K845" s="83"/>
      <c r="R845" s="71"/>
    </row>
    <row r="846" spans="1:18" s="72" customFormat="1" ht="65.099999999999994" customHeight="1">
      <c r="A846" s="71"/>
      <c r="B846" s="80"/>
      <c r="C846" s="81"/>
      <c r="D846" s="81"/>
      <c r="E846" s="82"/>
      <c r="F846" s="82"/>
      <c r="G846" s="81"/>
      <c r="H846" s="83"/>
      <c r="I846" s="100"/>
      <c r="J846" s="100"/>
      <c r="K846" s="83"/>
      <c r="R846" s="71"/>
    </row>
    <row r="847" spans="1:18" s="72" customFormat="1" ht="65.099999999999994" customHeight="1">
      <c r="A847" s="71"/>
      <c r="B847" s="80"/>
      <c r="C847" s="81"/>
      <c r="D847" s="81"/>
      <c r="E847" s="82"/>
      <c r="F847" s="82"/>
      <c r="G847" s="81"/>
      <c r="H847" s="83"/>
      <c r="I847" s="100"/>
      <c r="J847" s="100"/>
      <c r="K847" s="83"/>
      <c r="R847" s="71"/>
    </row>
    <row r="848" spans="1:18" s="72" customFormat="1" ht="65.099999999999994" customHeight="1">
      <c r="A848" s="71"/>
      <c r="B848" s="80"/>
      <c r="C848" s="81"/>
      <c r="D848" s="81"/>
      <c r="E848" s="82"/>
      <c r="F848" s="82"/>
      <c r="G848" s="81"/>
      <c r="H848" s="83"/>
      <c r="I848" s="100"/>
      <c r="J848" s="100"/>
      <c r="K848" s="83"/>
      <c r="R848" s="71"/>
    </row>
    <row r="849" spans="1:18" s="72" customFormat="1" ht="65.099999999999994" customHeight="1">
      <c r="A849" s="71"/>
      <c r="B849" s="80"/>
      <c r="C849" s="81"/>
      <c r="D849" s="81"/>
      <c r="E849" s="82"/>
      <c r="F849" s="82"/>
      <c r="G849" s="81"/>
      <c r="H849" s="83"/>
      <c r="I849" s="100"/>
      <c r="J849" s="100"/>
      <c r="K849" s="83"/>
      <c r="R849" s="71"/>
    </row>
    <row r="850" spans="1:18" s="72" customFormat="1" ht="65.099999999999994" customHeight="1">
      <c r="A850" s="71"/>
      <c r="B850" s="80"/>
      <c r="C850" s="81"/>
      <c r="D850" s="81"/>
      <c r="E850" s="82"/>
      <c r="F850" s="82"/>
      <c r="G850" s="81"/>
      <c r="H850" s="83"/>
      <c r="I850" s="100"/>
      <c r="J850" s="100"/>
      <c r="K850" s="83"/>
      <c r="R850" s="71"/>
    </row>
    <row r="851" spans="1:18" s="72" customFormat="1" ht="65.099999999999994" customHeight="1">
      <c r="A851" s="71"/>
      <c r="B851" s="80"/>
      <c r="C851" s="81"/>
      <c r="D851" s="81"/>
      <c r="E851" s="82"/>
      <c r="F851" s="82"/>
      <c r="G851" s="81"/>
      <c r="H851" s="83"/>
      <c r="I851" s="100"/>
      <c r="J851" s="100"/>
      <c r="K851" s="83"/>
      <c r="R851" s="71"/>
    </row>
    <row r="852" spans="1:18" s="72" customFormat="1" ht="65.099999999999994" customHeight="1">
      <c r="A852" s="71"/>
      <c r="B852" s="80"/>
      <c r="C852" s="81"/>
      <c r="D852" s="81"/>
      <c r="E852" s="82"/>
      <c r="F852" s="82"/>
      <c r="G852" s="81"/>
      <c r="H852" s="83"/>
      <c r="I852" s="100"/>
      <c r="J852" s="100"/>
      <c r="K852" s="83"/>
      <c r="R852" s="71"/>
    </row>
    <row r="853" spans="1:18" s="72" customFormat="1" ht="65.099999999999994" customHeight="1">
      <c r="A853" s="71"/>
      <c r="B853" s="80"/>
      <c r="C853" s="81"/>
      <c r="D853" s="81"/>
      <c r="E853" s="82"/>
      <c r="F853" s="82"/>
      <c r="G853" s="81"/>
      <c r="H853" s="83"/>
      <c r="I853" s="100"/>
      <c r="J853" s="100"/>
      <c r="K853" s="83"/>
      <c r="R853" s="71"/>
    </row>
    <row r="854" spans="1:18" s="72" customFormat="1" ht="65.099999999999994" customHeight="1">
      <c r="A854" s="71"/>
      <c r="B854" s="80"/>
      <c r="C854" s="81"/>
      <c r="D854" s="81"/>
      <c r="E854" s="82"/>
      <c r="F854" s="82"/>
      <c r="G854" s="81"/>
      <c r="H854" s="83"/>
      <c r="I854" s="100"/>
      <c r="J854" s="100"/>
      <c r="K854" s="83"/>
      <c r="R854" s="71"/>
    </row>
    <row r="855" spans="1:18" s="72" customFormat="1" ht="65.099999999999994" customHeight="1">
      <c r="A855" s="71"/>
      <c r="B855" s="80"/>
      <c r="C855" s="81"/>
      <c r="D855" s="81"/>
      <c r="E855" s="82"/>
      <c r="F855" s="82"/>
      <c r="G855" s="81"/>
      <c r="H855" s="83"/>
      <c r="I855" s="100"/>
      <c r="J855" s="100"/>
      <c r="K855" s="83"/>
      <c r="R855" s="71"/>
    </row>
    <row r="856" spans="1:18" s="72" customFormat="1" ht="65.099999999999994" customHeight="1">
      <c r="A856" s="71"/>
      <c r="B856" s="80"/>
      <c r="C856" s="81"/>
      <c r="D856" s="81"/>
      <c r="E856" s="82"/>
      <c r="F856" s="82"/>
      <c r="G856" s="81"/>
      <c r="H856" s="83"/>
      <c r="I856" s="100"/>
      <c r="J856" s="100"/>
      <c r="K856" s="83"/>
      <c r="R856" s="71"/>
    </row>
    <row r="857" spans="1:18" s="72" customFormat="1" ht="65.099999999999994" customHeight="1">
      <c r="A857" s="71"/>
      <c r="B857" s="80"/>
      <c r="C857" s="81"/>
      <c r="D857" s="81"/>
      <c r="E857" s="82"/>
      <c r="F857" s="82"/>
      <c r="G857" s="81"/>
      <c r="H857" s="83"/>
      <c r="I857" s="100"/>
      <c r="J857" s="100"/>
      <c r="K857" s="83"/>
      <c r="R857" s="71"/>
    </row>
    <row r="858" spans="1:18" s="72" customFormat="1" ht="65.099999999999994" customHeight="1">
      <c r="A858" s="71"/>
      <c r="B858" s="80"/>
      <c r="C858" s="81"/>
      <c r="D858" s="81"/>
      <c r="E858" s="82"/>
      <c r="F858" s="82"/>
      <c r="G858" s="81"/>
      <c r="H858" s="83"/>
      <c r="I858" s="100"/>
      <c r="J858" s="100"/>
      <c r="K858" s="83"/>
      <c r="R858" s="71"/>
    </row>
    <row r="859" spans="1:18" s="72" customFormat="1" ht="65.099999999999994" customHeight="1">
      <c r="A859" s="71"/>
      <c r="B859" s="80"/>
      <c r="C859" s="81"/>
      <c r="D859" s="81"/>
      <c r="E859" s="82"/>
      <c r="F859" s="82"/>
      <c r="G859" s="81"/>
      <c r="H859" s="83"/>
      <c r="I859" s="100"/>
      <c r="J859" s="100"/>
      <c r="K859" s="83"/>
      <c r="R859" s="71"/>
    </row>
    <row r="860" spans="1:18" s="72" customFormat="1" ht="65.099999999999994" customHeight="1">
      <c r="A860" s="71"/>
      <c r="B860" s="80"/>
      <c r="C860" s="81"/>
      <c r="D860" s="81"/>
      <c r="E860" s="82"/>
      <c r="F860" s="82"/>
      <c r="G860" s="81"/>
      <c r="H860" s="83"/>
      <c r="I860" s="100"/>
      <c r="J860" s="100"/>
      <c r="K860" s="83"/>
      <c r="R860" s="71"/>
    </row>
    <row r="861" spans="1:18" s="72" customFormat="1" ht="65.099999999999994" customHeight="1">
      <c r="A861" s="71"/>
      <c r="B861" s="80"/>
      <c r="C861" s="81"/>
      <c r="D861" s="81"/>
      <c r="E861" s="82"/>
      <c r="F861" s="82"/>
      <c r="G861" s="81"/>
      <c r="H861" s="83"/>
      <c r="I861" s="100"/>
      <c r="J861" s="100"/>
      <c r="K861" s="83"/>
      <c r="R861" s="71"/>
    </row>
    <row r="862" spans="1:18" s="72" customFormat="1" ht="65.099999999999994" customHeight="1">
      <c r="A862" s="71"/>
      <c r="B862" s="80"/>
      <c r="C862" s="81"/>
      <c r="D862" s="81"/>
      <c r="E862" s="82"/>
      <c r="F862" s="82"/>
      <c r="G862" s="81"/>
      <c r="H862" s="83"/>
      <c r="I862" s="100"/>
      <c r="J862" s="100"/>
      <c r="K862" s="83"/>
      <c r="R862" s="71"/>
    </row>
    <row r="863" spans="1:18" s="72" customFormat="1" ht="65.099999999999994" customHeight="1">
      <c r="A863" s="71"/>
      <c r="B863" s="80"/>
      <c r="C863" s="81"/>
      <c r="D863" s="81"/>
      <c r="E863" s="82"/>
      <c r="F863" s="82"/>
      <c r="G863" s="81"/>
      <c r="H863" s="83"/>
      <c r="I863" s="100"/>
      <c r="J863" s="100"/>
      <c r="K863" s="83"/>
      <c r="R863" s="71"/>
    </row>
    <row r="864" spans="1:18" s="72" customFormat="1" ht="65.099999999999994" customHeight="1">
      <c r="A864" s="71"/>
      <c r="B864" s="80"/>
      <c r="C864" s="81"/>
      <c r="D864" s="81"/>
      <c r="E864" s="82"/>
      <c r="F864" s="82"/>
      <c r="G864" s="81"/>
      <c r="H864" s="83"/>
      <c r="I864" s="100"/>
      <c r="J864" s="100"/>
      <c r="K864" s="83"/>
      <c r="R864" s="71"/>
    </row>
    <row r="865" spans="1:18" s="72" customFormat="1" ht="65.099999999999994" customHeight="1">
      <c r="A865" s="71"/>
      <c r="B865" s="80"/>
      <c r="C865" s="81"/>
      <c r="D865" s="81"/>
      <c r="E865" s="82"/>
      <c r="F865" s="82"/>
      <c r="G865" s="81"/>
      <c r="H865" s="83"/>
      <c r="I865" s="100"/>
      <c r="J865" s="100"/>
      <c r="K865" s="83"/>
      <c r="R865" s="71"/>
    </row>
    <row r="866" spans="1:18" s="72" customFormat="1" ht="65.099999999999994" customHeight="1">
      <c r="A866" s="71"/>
      <c r="B866" s="80"/>
      <c r="C866" s="81"/>
      <c r="D866" s="81"/>
      <c r="E866" s="82"/>
      <c r="F866" s="82"/>
      <c r="G866" s="81"/>
      <c r="H866" s="83"/>
      <c r="I866" s="100"/>
      <c r="J866" s="100"/>
      <c r="K866" s="83"/>
      <c r="R866" s="71"/>
    </row>
    <row r="867" spans="1:18" s="72" customFormat="1" ht="65.099999999999994" customHeight="1">
      <c r="A867" s="71"/>
      <c r="B867" s="80"/>
      <c r="C867" s="81"/>
      <c r="D867" s="81"/>
      <c r="E867" s="82"/>
      <c r="F867" s="82"/>
      <c r="G867" s="81"/>
      <c r="H867" s="83"/>
      <c r="I867" s="100"/>
      <c r="J867" s="100"/>
      <c r="K867" s="83"/>
      <c r="R867" s="71"/>
    </row>
    <row r="868" spans="1:18" s="72" customFormat="1" ht="65.099999999999994" customHeight="1">
      <c r="A868" s="71"/>
      <c r="B868" s="80"/>
      <c r="C868" s="81"/>
      <c r="D868" s="81"/>
      <c r="E868" s="82"/>
      <c r="F868" s="82"/>
      <c r="G868" s="81"/>
      <c r="H868" s="83"/>
      <c r="I868" s="100"/>
      <c r="J868" s="100"/>
      <c r="K868" s="83"/>
      <c r="R868" s="71"/>
    </row>
    <row r="869" spans="1:18" s="72" customFormat="1" ht="65.099999999999994" customHeight="1">
      <c r="A869" s="71"/>
      <c r="B869" s="80"/>
      <c r="C869" s="81"/>
      <c r="D869" s="81"/>
      <c r="E869" s="82"/>
      <c r="F869" s="82"/>
      <c r="G869" s="81"/>
      <c r="H869" s="83"/>
      <c r="I869" s="100"/>
      <c r="J869" s="100"/>
      <c r="K869" s="83"/>
      <c r="R869" s="71"/>
    </row>
    <row r="870" spans="1:18" s="72" customFormat="1" ht="65.099999999999994" customHeight="1">
      <c r="A870" s="71"/>
      <c r="B870" s="80"/>
      <c r="C870" s="81"/>
      <c r="D870" s="81"/>
      <c r="E870" s="82"/>
      <c r="F870" s="82"/>
      <c r="G870" s="81"/>
      <c r="H870" s="83"/>
      <c r="I870" s="100"/>
      <c r="J870" s="100"/>
      <c r="K870" s="83"/>
      <c r="R870" s="71"/>
    </row>
    <row r="871" spans="1:18" s="72" customFormat="1" ht="65.099999999999994" customHeight="1">
      <c r="A871" s="71"/>
      <c r="B871" s="80"/>
      <c r="C871" s="81"/>
      <c r="D871" s="81"/>
      <c r="E871" s="82"/>
      <c r="F871" s="82"/>
      <c r="G871" s="81"/>
      <c r="H871" s="83"/>
      <c r="I871" s="100"/>
      <c r="J871" s="100"/>
      <c r="K871" s="83"/>
      <c r="R871" s="71"/>
    </row>
    <row r="872" spans="1:18" s="72" customFormat="1" ht="65.099999999999994" customHeight="1">
      <c r="A872" s="71"/>
      <c r="B872" s="80"/>
      <c r="C872" s="81"/>
      <c r="D872" s="81"/>
      <c r="E872" s="82"/>
      <c r="F872" s="82"/>
      <c r="G872" s="81"/>
      <c r="H872" s="83"/>
      <c r="I872" s="100"/>
      <c r="J872" s="100"/>
      <c r="K872" s="83"/>
      <c r="R872" s="71"/>
    </row>
    <row r="873" spans="1:18" s="72" customFormat="1" ht="65.099999999999994" customHeight="1">
      <c r="A873" s="71"/>
      <c r="B873" s="80"/>
      <c r="C873" s="81"/>
      <c r="D873" s="81"/>
      <c r="E873" s="82"/>
      <c r="F873" s="82"/>
      <c r="G873" s="81"/>
      <c r="H873" s="83"/>
      <c r="I873" s="100"/>
      <c r="J873" s="100"/>
      <c r="K873" s="83"/>
      <c r="R873" s="71"/>
    </row>
    <row r="874" spans="1:18" s="72" customFormat="1" ht="65.099999999999994" customHeight="1">
      <c r="A874" s="71"/>
      <c r="B874" s="80"/>
      <c r="C874" s="81"/>
      <c r="D874" s="81"/>
      <c r="E874" s="82"/>
      <c r="F874" s="82"/>
      <c r="G874" s="81"/>
      <c r="H874" s="83"/>
      <c r="I874" s="100"/>
      <c r="J874" s="100"/>
      <c r="K874" s="83"/>
      <c r="R874" s="71"/>
    </row>
    <row r="875" spans="1:18" s="72" customFormat="1" ht="65.099999999999994" customHeight="1">
      <c r="A875" s="71"/>
      <c r="B875" s="80"/>
      <c r="C875" s="81"/>
      <c r="D875" s="81"/>
      <c r="E875" s="82"/>
      <c r="F875" s="82"/>
      <c r="G875" s="81"/>
      <c r="H875" s="83"/>
      <c r="I875" s="100"/>
      <c r="J875" s="100"/>
      <c r="K875" s="83"/>
      <c r="R875" s="71"/>
    </row>
    <row r="876" spans="1:18" s="72" customFormat="1" ht="65.099999999999994" customHeight="1">
      <c r="A876" s="71"/>
      <c r="B876" s="80"/>
      <c r="C876" s="81"/>
      <c r="D876" s="81"/>
      <c r="E876" s="82"/>
      <c r="F876" s="82"/>
      <c r="G876" s="81"/>
      <c r="H876" s="83"/>
      <c r="I876" s="100"/>
      <c r="J876" s="100"/>
      <c r="K876" s="83"/>
      <c r="R876" s="71"/>
    </row>
    <row r="877" spans="1:18" s="72" customFormat="1" ht="65.099999999999994" customHeight="1">
      <c r="A877" s="71"/>
      <c r="B877" s="80"/>
      <c r="C877" s="81"/>
      <c r="D877" s="81"/>
      <c r="E877" s="82"/>
      <c r="F877" s="82"/>
      <c r="G877" s="81"/>
      <c r="H877" s="83"/>
      <c r="I877" s="100"/>
      <c r="J877" s="100"/>
      <c r="K877" s="83"/>
      <c r="R877" s="71"/>
    </row>
    <row r="878" spans="1:18" s="72" customFormat="1" ht="65.099999999999994" customHeight="1">
      <c r="A878" s="71"/>
      <c r="B878" s="80"/>
      <c r="C878" s="81"/>
      <c r="D878" s="81"/>
      <c r="E878" s="82"/>
      <c r="F878" s="82"/>
      <c r="G878" s="81"/>
      <c r="H878" s="83"/>
      <c r="I878" s="100"/>
      <c r="J878" s="100"/>
      <c r="K878" s="83"/>
      <c r="R878" s="71"/>
    </row>
    <row r="879" spans="1:18" s="72" customFormat="1" ht="65.099999999999994" customHeight="1">
      <c r="A879" s="71"/>
      <c r="B879" s="80"/>
      <c r="C879" s="81"/>
      <c r="D879" s="81"/>
      <c r="E879" s="82"/>
      <c r="F879" s="82"/>
      <c r="G879" s="81"/>
      <c r="H879" s="83"/>
      <c r="I879" s="100"/>
      <c r="J879" s="100"/>
      <c r="K879" s="83"/>
      <c r="R879" s="71"/>
    </row>
    <row r="880" spans="1:18" s="72" customFormat="1" ht="65.099999999999994" customHeight="1">
      <c r="A880" s="71"/>
      <c r="B880" s="80"/>
      <c r="C880" s="81"/>
      <c r="D880" s="81"/>
      <c r="E880" s="82"/>
      <c r="F880" s="82"/>
      <c r="G880" s="81"/>
      <c r="H880" s="83"/>
      <c r="I880" s="100"/>
      <c r="J880" s="100"/>
      <c r="K880" s="83"/>
      <c r="R880" s="71"/>
    </row>
    <row r="881" spans="1:18" s="72" customFormat="1" ht="65.099999999999994" customHeight="1">
      <c r="A881" s="71"/>
      <c r="B881" s="80"/>
      <c r="C881" s="81"/>
      <c r="D881" s="81"/>
      <c r="E881" s="82"/>
      <c r="F881" s="82"/>
      <c r="G881" s="81"/>
      <c r="H881" s="83"/>
      <c r="I881" s="100"/>
      <c r="J881" s="100"/>
      <c r="K881" s="83"/>
      <c r="R881" s="71"/>
    </row>
    <row r="882" spans="1:18" s="72" customFormat="1" ht="65.099999999999994" customHeight="1">
      <c r="A882" s="71"/>
      <c r="B882" s="80"/>
      <c r="C882" s="81"/>
      <c r="D882" s="81"/>
      <c r="E882" s="82"/>
      <c r="F882" s="82"/>
      <c r="G882" s="81"/>
      <c r="H882" s="83"/>
      <c r="I882" s="100"/>
      <c r="J882" s="100"/>
      <c r="K882" s="83"/>
      <c r="R882" s="71"/>
    </row>
    <row r="883" spans="1:18" s="72" customFormat="1" ht="65.099999999999994" customHeight="1">
      <c r="A883" s="71"/>
      <c r="B883" s="80"/>
      <c r="C883" s="81"/>
      <c r="D883" s="81"/>
      <c r="E883" s="82"/>
      <c r="F883" s="82"/>
      <c r="G883" s="81"/>
      <c r="H883" s="83"/>
      <c r="I883" s="100"/>
      <c r="J883" s="100"/>
      <c r="K883" s="83"/>
      <c r="R883" s="71"/>
    </row>
    <row r="884" spans="1:18" s="72" customFormat="1" ht="65.099999999999994" customHeight="1">
      <c r="A884" s="71"/>
      <c r="B884" s="80"/>
      <c r="C884" s="81"/>
      <c r="D884" s="81"/>
      <c r="E884" s="82"/>
      <c r="F884" s="82"/>
      <c r="G884" s="81"/>
      <c r="H884" s="83"/>
      <c r="I884" s="100"/>
      <c r="J884" s="100"/>
      <c r="K884" s="83"/>
      <c r="R884" s="71"/>
    </row>
    <row r="885" spans="1:18" s="72" customFormat="1" ht="65.099999999999994" customHeight="1">
      <c r="A885" s="71"/>
      <c r="B885" s="80"/>
      <c r="C885" s="81"/>
      <c r="D885" s="81"/>
      <c r="E885" s="82"/>
      <c r="F885" s="82"/>
      <c r="G885" s="81"/>
      <c r="H885" s="83"/>
      <c r="I885" s="100"/>
      <c r="J885" s="100"/>
      <c r="K885" s="83"/>
      <c r="R885" s="71"/>
    </row>
    <row r="886" spans="1:18" s="72" customFormat="1" ht="65.099999999999994" customHeight="1">
      <c r="A886" s="71"/>
      <c r="B886" s="80"/>
      <c r="C886" s="81"/>
      <c r="D886" s="81"/>
      <c r="E886" s="82"/>
      <c r="F886" s="82"/>
      <c r="G886" s="81"/>
      <c r="H886" s="83"/>
      <c r="I886" s="100"/>
      <c r="J886" s="100"/>
      <c r="K886" s="83"/>
      <c r="R886" s="71"/>
    </row>
    <row r="887" spans="1:18" s="72" customFormat="1" ht="65.099999999999994" customHeight="1">
      <c r="A887" s="71"/>
      <c r="B887" s="80"/>
      <c r="C887" s="81"/>
      <c r="D887" s="81"/>
      <c r="E887" s="82"/>
      <c r="F887" s="82"/>
      <c r="G887" s="81"/>
      <c r="H887" s="83"/>
      <c r="I887" s="100"/>
      <c r="J887" s="100"/>
      <c r="K887" s="83"/>
      <c r="R887" s="71"/>
    </row>
    <row r="888" spans="1:18" s="72" customFormat="1" ht="65.099999999999994" customHeight="1">
      <c r="A888" s="71"/>
      <c r="B888" s="80"/>
      <c r="C888" s="81"/>
      <c r="D888" s="81"/>
      <c r="E888" s="82"/>
      <c r="F888" s="82"/>
      <c r="G888" s="81"/>
      <c r="H888" s="83"/>
      <c r="I888" s="100"/>
      <c r="J888" s="100"/>
      <c r="K888" s="83"/>
      <c r="R888" s="71"/>
    </row>
    <row r="889" spans="1:18" s="72" customFormat="1" ht="65.099999999999994" customHeight="1">
      <c r="A889" s="71"/>
      <c r="B889" s="80"/>
      <c r="C889" s="81"/>
      <c r="D889" s="81"/>
      <c r="E889" s="82"/>
      <c r="F889" s="82"/>
      <c r="G889" s="81"/>
      <c r="H889" s="83"/>
      <c r="I889" s="100"/>
      <c r="J889" s="100"/>
      <c r="K889" s="83"/>
      <c r="R889" s="71"/>
    </row>
    <row r="890" spans="1:18" s="72" customFormat="1" ht="65.099999999999994" customHeight="1">
      <c r="A890" s="71"/>
      <c r="B890" s="80"/>
      <c r="C890" s="81"/>
      <c r="D890" s="81"/>
      <c r="E890" s="82"/>
      <c r="F890" s="82"/>
      <c r="G890" s="81"/>
      <c r="H890" s="83"/>
      <c r="I890" s="100"/>
      <c r="J890" s="100"/>
      <c r="K890" s="83"/>
      <c r="R890" s="71"/>
    </row>
    <row r="891" spans="1:18" s="72" customFormat="1" ht="65.099999999999994" customHeight="1">
      <c r="A891" s="71"/>
      <c r="B891" s="80"/>
      <c r="C891" s="81"/>
      <c r="D891" s="81"/>
      <c r="E891" s="82"/>
      <c r="F891" s="82"/>
      <c r="G891" s="81"/>
      <c r="H891" s="83"/>
      <c r="I891" s="100"/>
      <c r="J891" s="100"/>
      <c r="K891" s="83"/>
      <c r="R891" s="71"/>
    </row>
    <row r="892" spans="1:18" s="72" customFormat="1" ht="65.099999999999994" customHeight="1">
      <c r="A892" s="71"/>
      <c r="B892" s="80"/>
      <c r="C892" s="81"/>
      <c r="D892" s="81"/>
      <c r="E892" s="82"/>
      <c r="F892" s="82"/>
      <c r="G892" s="81"/>
      <c r="H892" s="83"/>
      <c r="I892" s="100"/>
      <c r="J892" s="100"/>
      <c r="K892" s="83"/>
      <c r="R892" s="71"/>
    </row>
    <row r="893" spans="1:18" s="72" customFormat="1" ht="65.099999999999994" customHeight="1">
      <c r="A893" s="71"/>
      <c r="B893" s="80"/>
      <c r="C893" s="81"/>
      <c r="D893" s="81"/>
      <c r="E893" s="82"/>
      <c r="F893" s="82"/>
      <c r="G893" s="81"/>
      <c r="H893" s="83"/>
      <c r="I893" s="100"/>
      <c r="J893" s="100"/>
      <c r="K893" s="83"/>
      <c r="R893" s="71"/>
    </row>
    <row r="894" spans="1:18" s="72" customFormat="1" ht="65.099999999999994" customHeight="1">
      <c r="A894" s="71"/>
      <c r="B894" s="80"/>
      <c r="C894" s="81"/>
      <c r="D894" s="81"/>
      <c r="E894" s="82"/>
      <c r="F894" s="82"/>
      <c r="G894" s="81"/>
      <c r="H894" s="83"/>
      <c r="I894" s="100"/>
      <c r="J894" s="100"/>
      <c r="K894" s="83"/>
      <c r="R894" s="71"/>
    </row>
    <row r="895" spans="1:18" s="72" customFormat="1" ht="65.099999999999994" customHeight="1">
      <c r="A895" s="71"/>
      <c r="B895" s="80"/>
      <c r="C895" s="81"/>
      <c r="D895" s="81"/>
      <c r="E895" s="82"/>
      <c r="F895" s="82"/>
      <c r="G895" s="81"/>
      <c r="H895" s="83"/>
      <c r="I895" s="100"/>
      <c r="J895" s="100"/>
      <c r="K895" s="83"/>
      <c r="R895" s="71"/>
    </row>
    <row r="896" spans="1:18" s="72" customFormat="1" ht="65.099999999999994" customHeight="1">
      <c r="A896" s="71"/>
      <c r="B896" s="80"/>
      <c r="C896" s="81"/>
      <c r="D896" s="81"/>
      <c r="E896" s="82"/>
      <c r="F896" s="82"/>
      <c r="G896" s="81"/>
      <c r="H896" s="83"/>
      <c r="I896" s="100"/>
      <c r="J896" s="100"/>
      <c r="K896" s="83"/>
      <c r="R896" s="71"/>
    </row>
    <row r="897" spans="1:18" s="72" customFormat="1" ht="65.099999999999994" customHeight="1">
      <c r="A897" s="71"/>
      <c r="B897" s="80"/>
      <c r="C897" s="81"/>
      <c r="D897" s="81"/>
      <c r="E897" s="82"/>
      <c r="F897" s="82"/>
      <c r="G897" s="81"/>
      <c r="H897" s="83"/>
      <c r="I897" s="100"/>
      <c r="J897" s="100"/>
      <c r="K897" s="83"/>
      <c r="R897" s="71"/>
    </row>
    <row r="898" spans="1:18" s="72" customFormat="1" ht="65.099999999999994" customHeight="1">
      <c r="A898" s="71"/>
      <c r="B898" s="80"/>
      <c r="C898" s="81"/>
      <c r="D898" s="81"/>
      <c r="E898" s="82"/>
      <c r="F898" s="82"/>
      <c r="G898" s="81"/>
      <c r="H898" s="83"/>
      <c r="I898" s="100"/>
      <c r="J898" s="100"/>
      <c r="K898" s="83"/>
      <c r="R898" s="71"/>
    </row>
    <row r="899" spans="1:18" s="72" customFormat="1" ht="65.099999999999994" customHeight="1">
      <c r="A899" s="71"/>
      <c r="B899" s="80"/>
      <c r="C899" s="81"/>
      <c r="D899" s="81"/>
      <c r="E899" s="82"/>
      <c r="F899" s="82"/>
      <c r="G899" s="81"/>
      <c r="H899" s="83"/>
      <c r="I899" s="100"/>
      <c r="J899" s="100"/>
      <c r="K899" s="83"/>
      <c r="R899" s="71"/>
    </row>
    <row r="900" spans="1:18" s="72" customFormat="1" ht="65.099999999999994" customHeight="1">
      <c r="A900" s="71"/>
      <c r="B900" s="80"/>
      <c r="C900" s="81"/>
      <c r="D900" s="81"/>
      <c r="E900" s="82"/>
      <c r="F900" s="82"/>
      <c r="G900" s="81"/>
      <c r="H900" s="83"/>
      <c r="I900" s="100"/>
      <c r="J900" s="100"/>
      <c r="K900" s="83"/>
      <c r="R900" s="71"/>
    </row>
    <row r="901" spans="1:18" s="72" customFormat="1" ht="65.099999999999994" customHeight="1">
      <c r="A901" s="71"/>
      <c r="B901" s="80"/>
      <c r="C901" s="81"/>
      <c r="D901" s="81"/>
      <c r="E901" s="82"/>
      <c r="F901" s="82"/>
      <c r="G901" s="81"/>
      <c r="H901" s="83"/>
      <c r="I901" s="100"/>
      <c r="J901" s="100"/>
      <c r="K901" s="83"/>
      <c r="R901" s="71"/>
    </row>
    <row r="902" spans="1:18" s="72" customFormat="1" ht="65.099999999999994" customHeight="1">
      <c r="A902" s="71"/>
      <c r="B902" s="80"/>
      <c r="C902" s="81"/>
      <c r="D902" s="81"/>
      <c r="E902" s="82"/>
      <c r="F902" s="82"/>
      <c r="G902" s="81"/>
      <c r="H902" s="83"/>
      <c r="I902" s="100"/>
      <c r="J902" s="100"/>
      <c r="K902" s="83"/>
      <c r="R902" s="71"/>
    </row>
    <row r="903" spans="1:18" s="72" customFormat="1" ht="65.099999999999994" customHeight="1">
      <c r="A903" s="71"/>
      <c r="B903" s="80"/>
      <c r="C903" s="81"/>
      <c r="D903" s="81"/>
      <c r="E903" s="82"/>
      <c r="F903" s="82"/>
      <c r="G903" s="81"/>
      <c r="H903" s="83"/>
      <c r="I903" s="100"/>
      <c r="J903" s="100"/>
      <c r="K903" s="83"/>
      <c r="R903" s="71"/>
    </row>
    <row r="904" spans="1:18" s="72" customFormat="1" ht="65.099999999999994" customHeight="1">
      <c r="A904" s="71"/>
      <c r="B904" s="80"/>
      <c r="C904" s="81"/>
      <c r="D904" s="81"/>
      <c r="E904" s="82"/>
      <c r="F904" s="82"/>
      <c r="G904" s="81"/>
      <c r="H904" s="83"/>
      <c r="I904" s="100"/>
      <c r="J904" s="100"/>
      <c r="K904" s="83"/>
      <c r="R904" s="71"/>
    </row>
    <row r="905" spans="1:18" s="72" customFormat="1" ht="65.099999999999994" customHeight="1">
      <c r="A905" s="71"/>
      <c r="B905" s="80"/>
      <c r="C905" s="81"/>
      <c r="D905" s="81"/>
      <c r="E905" s="82"/>
      <c r="F905" s="82"/>
      <c r="G905" s="81"/>
      <c r="H905" s="83"/>
      <c r="I905" s="100"/>
      <c r="J905" s="100"/>
      <c r="K905" s="83"/>
      <c r="R905" s="71"/>
    </row>
    <row r="906" spans="1:18" s="72" customFormat="1" ht="65.099999999999994" customHeight="1">
      <c r="A906" s="71"/>
      <c r="B906" s="80"/>
      <c r="C906" s="81"/>
      <c r="D906" s="81"/>
      <c r="E906" s="82"/>
      <c r="F906" s="82"/>
      <c r="G906" s="81"/>
      <c r="H906" s="83"/>
      <c r="I906" s="100"/>
      <c r="J906" s="100"/>
      <c r="K906" s="83"/>
      <c r="R906" s="71"/>
    </row>
    <row r="907" spans="1:18" s="72" customFormat="1" ht="65.099999999999994" customHeight="1">
      <c r="A907" s="71"/>
      <c r="B907" s="80"/>
      <c r="C907" s="81"/>
      <c r="D907" s="81"/>
      <c r="E907" s="82"/>
      <c r="F907" s="82"/>
      <c r="G907" s="81"/>
      <c r="H907" s="83"/>
      <c r="I907" s="100"/>
      <c r="J907" s="100"/>
      <c r="K907" s="83"/>
      <c r="R907" s="71"/>
    </row>
    <row r="908" spans="1:18" s="72" customFormat="1" ht="65.099999999999994" customHeight="1">
      <c r="A908" s="71"/>
      <c r="B908" s="80"/>
      <c r="C908" s="81"/>
      <c r="D908" s="81"/>
      <c r="E908" s="82"/>
      <c r="F908" s="82"/>
      <c r="G908" s="81"/>
      <c r="H908" s="83"/>
      <c r="I908" s="100"/>
      <c r="J908" s="100"/>
      <c r="K908" s="83"/>
      <c r="R908" s="71"/>
    </row>
    <row r="909" spans="1:18" s="72" customFormat="1" ht="65.099999999999994" customHeight="1">
      <c r="A909" s="71"/>
      <c r="B909" s="80"/>
      <c r="C909" s="81"/>
      <c r="D909" s="81"/>
      <c r="E909" s="82"/>
      <c r="F909" s="82"/>
      <c r="G909" s="81"/>
      <c r="H909" s="83"/>
      <c r="I909" s="100"/>
      <c r="J909" s="100"/>
      <c r="K909" s="83"/>
      <c r="R909" s="71"/>
    </row>
    <row r="910" spans="1:18" s="72" customFormat="1" ht="65.099999999999994" customHeight="1">
      <c r="A910" s="71"/>
      <c r="B910" s="80"/>
      <c r="C910" s="81"/>
      <c r="D910" s="81"/>
      <c r="E910" s="82"/>
      <c r="F910" s="82"/>
      <c r="G910" s="81"/>
      <c r="H910" s="83"/>
      <c r="I910" s="100"/>
      <c r="J910" s="100"/>
      <c r="K910" s="83"/>
      <c r="R910" s="71"/>
    </row>
    <row r="911" spans="1:18" s="72" customFormat="1" ht="65.099999999999994" customHeight="1">
      <c r="A911" s="71"/>
      <c r="B911" s="80"/>
      <c r="C911" s="81"/>
      <c r="D911" s="81"/>
      <c r="E911" s="82"/>
      <c r="F911" s="82"/>
      <c r="G911" s="81"/>
      <c r="H911" s="83"/>
      <c r="I911" s="100"/>
      <c r="J911" s="100"/>
      <c r="K911" s="83"/>
      <c r="R911" s="71"/>
    </row>
    <row r="912" spans="1:18" s="72" customFormat="1" ht="65.099999999999994" customHeight="1">
      <c r="A912" s="71"/>
      <c r="B912" s="80"/>
      <c r="C912" s="81"/>
      <c r="D912" s="81"/>
      <c r="E912" s="82"/>
      <c r="F912" s="82"/>
      <c r="G912" s="81"/>
      <c r="H912" s="83"/>
      <c r="I912" s="100"/>
      <c r="J912" s="100"/>
      <c r="K912" s="83"/>
      <c r="R912" s="71"/>
    </row>
    <row r="913" spans="1:18" s="72" customFormat="1" ht="65.099999999999994" customHeight="1">
      <c r="A913" s="71"/>
      <c r="B913" s="80"/>
      <c r="C913" s="81"/>
      <c r="D913" s="81"/>
      <c r="E913" s="82"/>
      <c r="F913" s="82"/>
      <c r="G913" s="81"/>
      <c r="H913" s="83"/>
      <c r="I913" s="100"/>
      <c r="J913" s="100"/>
      <c r="K913" s="83"/>
      <c r="R913" s="71"/>
    </row>
    <row r="914" spans="1:18" s="72" customFormat="1" ht="65.099999999999994" customHeight="1">
      <c r="A914" s="71"/>
      <c r="B914" s="80"/>
      <c r="C914" s="81"/>
      <c r="D914" s="81"/>
      <c r="E914" s="82"/>
      <c r="F914" s="82"/>
      <c r="G914" s="81"/>
      <c r="H914" s="83"/>
      <c r="I914" s="100"/>
      <c r="J914" s="100"/>
      <c r="K914" s="83"/>
      <c r="R914" s="71"/>
    </row>
    <row r="915" spans="1:18" s="72" customFormat="1" ht="65.099999999999994" customHeight="1">
      <c r="A915" s="71"/>
      <c r="B915" s="80"/>
      <c r="C915" s="81"/>
      <c r="D915" s="81"/>
      <c r="E915" s="82"/>
      <c r="F915" s="82"/>
      <c r="G915" s="81"/>
      <c r="H915" s="83"/>
      <c r="I915" s="100"/>
      <c r="J915" s="100"/>
      <c r="K915" s="83"/>
      <c r="R915" s="71"/>
    </row>
    <row r="916" spans="1:18" s="72" customFormat="1" ht="65.099999999999994" customHeight="1">
      <c r="A916" s="71"/>
      <c r="B916" s="80"/>
      <c r="C916" s="81"/>
      <c r="D916" s="81"/>
      <c r="E916" s="82"/>
      <c r="F916" s="82"/>
      <c r="G916" s="81"/>
      <c r="H916" s="83"/>
      <c r="I916" s="100"/>
      <c r="J916" s="100"/>
      <c r="K916" s="83"/>
      <c r="R916" s="71"/>
    </row>
    <row r="917" spans="1:18" s="72" customFormat="1" ht="65.099999999999994" customHeight="1">
      <c r="A917" s="71"/>
      <c r="B917" s="80"/>
      <c r="C917" s="81"/>
      <c r="D917" s="81"/>
      <c r="E917" s="82"/>
      <c r="F917" s="82"/>
      <c r="G917" s="81"/>
      <c r="H917" s="83"/>
      <c r="I917" s="100"/>
      <c r="J917" s="100"/>
      <c r="K917" s="83"/>
      <c r="R917" s="71"/>
    </row>
    <row r="918" spans="1:18" s="72" customFormat="1" ht="65.099999999999994" customHeight="1">
      <c r="A918" s="71"/>
      <c r="B918" s="80"/>
      <c r="C918" s="81"/>
      <c r="D918" s="81"/>
      <c r="E918" s="82"/>
      <c r="F918" s="82"/>
      <c r="G918" s="81"/>
      <c r="H918" s="83"/>
      <c r="I918" s="100"/>
      <c r="J918" s="100"/>
      <c r="K918" s="83"/>
      <c r="R918" s="71"/>
    </row>
    <row r="919" spans="1:18" s="72" customFormat="1" ht="65.099999999999994" customHeight="1">
      <c r="A919" s="71"/>
      <c r="B919" s="80"/>
      <c r="C919" s="81"/>
      <c r="D919" s="81"/>
      <c r="E919" s="82"/>
      <c r="F919" s="82"/>
      <c r="G919" s="81"/>
      <c r="H919" s="83"/>
      <c r="I919" s="100"/>
      <c r="J919" s="100"/>
      <c r="K919" s="83"/>
      <c r="R919" s="71"/>
    </row>
    <row r="920" spans="1:18" s="72" customFormat="1" ht="65.099999999999994" customHeight="1">
      <c r="A920" s="71"/>
      <c r="B920" s="80"/>
      <c r="C920" s="81"/>
      <c r="D920" s="81"/>
      <c r="E920" s="82"/>
      <c r="F920" s="82"/>
      <c r="G920" s="81"/>
      <c r="H920" s="83"/>
      <c r="I920" s="100"/>
      <c r="J920" s="100"/>
      <c r="K920" s="83"/>
      <c r="R920" s="71"/>
    </row>
    <row r="921" spans="1:18" s="72" customFormat="1" ht="65.099999999999994" customHeight="1">
      <c r="A921" s="71"/>
      <c r="B921" s="80"/>
      <c r="C921" s="81"/>
      <c r="D921" s="81"/>
      <c r="E921" s="82"/>
      <c r="F921" s="82"/>
      <c r="G921" s="81"/>
      <c r="H921" s="83"/>
      <c r="I921" s="100"/>
      <c r="J921" s="100"/>
      <c r="K921" s="83"/>
      <c r="R921" s="71"/>
    </row>
    <row r="922" spans="1:18" s="72" customFormat="1" ht="65.099999999999994" customHeight="1">
      <c r="A922" s="71"/>
      <c r="B922" s="80"/>
      <c r="C922" s="81"/>
      <c r="D922" s="81"/>
      <c r="E922" s="82"/>
      <c r="F922" s="82"/>
      <c r="G922" s="81"/>
      <c r="H922" s="83"/>
      <c r="I922" s="100"/>
      <c r="J922" s="100"/>
      <c r="K922" s="83"/>
      <c r="R922" s="71"/>
    </row>
    <row r="923" spans="1:18" s="72" customFormat="1" ht="65.099999999999994" customHeight="1">
      <c r="A923" s="71"/>
      <c r="B923" s="80"/>
      <c r="C923" s="81"/>
      <c r="D923" s="81"/>
      <c r="E923" s="82"/>
      <c r="F923" s="82"/>
      <c r="G923" s="81"/>
      <c r="H923" s="83"/>
      <c r="I923" s="100"/>
      <c r="J923" s="100"/>
      <c r="K923" s="83"/>
      <c r="R923" s="71"/>
    </row>
    <row r="924" spans="1:18" s="72" customFormat="1" ht="65.099999999999994" customHeight="1">
      <c r="A924" s="71"/>
      <c r="B924" s="80"/>
      <c r="C924" s="81"/>
      <c r="D924" s="81"/>
      <c r="E924" s="82"/>
      <c r="F924" s="82"/>
      <c r="G924" s="81"/>
      <c r="H924" s="83"/>
      <c r="I924" s="100"/>
      <c r="J924" s="100"/>
      <c r="K924" s="83"/>
      <c r="R924" s="71"/>
    </row>
    <row r="925" spans="1:18" s="72" customFormat="1" ht="65.099999999999994" customHeight="1">
      <c r="A925" s="71"/>
      <c r="B925" s="80"/>
      <c r="C925" s="81"/>
      <c r="D925" s="81"/>
      <c r="E925" s="82"/>
      <c r="F925" s="82"/>
      <c r="G925" s="81"/>
      <c r="H925" s="83"/>
      <c r="I925" s="100"/>
      <c r="J925" s="100"/>
      <c r="K925" s="83"/>
      <c r="R925" s="71"/>
    </row>
    <row r="926" spans="1:18" s="72" customFormat="1" ht="65.099999999999994" customHeight="1">
      <c r="A926" s="71"/>
      <c r="B926" s="80"/>
      <c r="C926" s="81"/>
      <c r="D926" s="81"/>
      <c r="E926" s="82"/>
      <c r="F926" s="82"/>
      <c r="G926" s="81"/>
      <c r="H926" s="83"/>
      <c r="I926" s="100"/>
      <c r="J926" s="100"/>
      <c r="K926" s="83"/>
      <c r="R926" s="71"/>
    </row>
    <row r="927" spans="1:18" s="72" customFormat="1" ht="65.099999999999994" customHeight="1">
      <c r="A927" s="71"/>
      <c r="B927" s="80"/>
      <c r="C927" s="81"/>
      <c r="D927" s="81"/>
      <c r="E927" s="82"/>
      <c r="F927" s="82"/>
      <c r="G927" s="81"/>
      <c r="H927" s="83"/>
      <c r="I927" s="100"/>
      <c r="J927" s="100"/>
      <c r="K927" s="83"/>
      <c r="R927" s="71"/>
    </row>
    <row r="928" spans="1:18" s="72" customFormat="1" ht="65.099999999999994" customHeight="1">
      <c r="A928" s="71"/>
      <c r="B928" s="80"/>
      <c r="C928" s="81"/>
      <c r="D928" s="81"/>
      <c r="E928" s="82"/>
      <c r="F928" s="82"/>
      <c r="G928" s="81"/>
      <c r="H928" s="83"/>
      <c r="I928" s="100"/>
      <c r="J928" s="100"/>
      <c r="K928" s="83"/>
      <c r="R928" s="71"/>
    </row>
    <row r="929" spans="1:18" s="72" customFormat="1" ht="65.099999999999994" customHeight="1">
      <c r="A929" s="71"/>
      <c r="B929" s="80"/>
      <c r="C929" s="81"/>
      <c r="D929" s="81"/>
      <c r="E929" s="82"/>
      <c r="F929" s="82"/>
      <c r="G929" s="81"/>
      <c r="H929" s="83"/>
      <c r="I929" s="100"/>
      <c r="J929" s="100"/>
      <c r="K929" s="83"/>
      <c r="R929" s="71"/>
    </row>
    <row r="930" spans="1:18" s="72" customFormat="1" ht="65.099999999999994" customHeight="1">
      <c r="A930" s="71"/>
      <c r="B930" s="80"/>
      <c r="C930" s="81"/>
      <c r="D930" s="81"/>
      <c r="E930" s="82"/>
      <c r="F930" s="82"/>
      <c r="G930" s="81"/>
      <c r="H930" s="83"/>
      <c r="I930" s="100"/>
      <c r="J930" s="100"/>
      <c r="K930" s="83"/>
      <c r="R930" s="71"/>
    </row>
    <row r="931" spans="1:18" s="72" customFormat="1" ht="65.099999999999994" customHeight="1">
      <c r="A931" s="71"/>
      <c r="B931" s="80"/>
      <c r="C931" s="81"/>
      <c r="D931" s="81"/>
      <c r="E931" s="82"/>
      <c r="F931" s="82"/>
      <c r="G931" s="81"/>
      <c r="H931" s="83"/>
      <c r="I931" s="100"/>
      <c r="J931" s="100"/>
      <c r="K931" s="83"/>
      <c r="R931" s="71"/>
    </row>
    <row r="932" spans="1:18" s="72" customFormat="1" ht="65.099999999999994" customHeight="1">
      <c r="A932" s="71"/>
      <c r="B932" s="80"/>
      <c r="C932" s="81"/>
      <c r="D932" s="81"/>
      <c r="E932" s="82"/>
      <c r="F932" s="82"/>
      <c r="G932" s="81"/>
      <c r="H932" s="83"/>
      <c r="I932" s="100"/>
      <c r="J932" s="100"/>
      <c r="K932" s="83"/>
      <c r="R932" s="71"/>
    </row>
    <row r="933" spans="1:18" s="72" customFormat="1" ht="65.099999999999994" customHeight="1">
      <c r="A933" s="71"/>
      <c r="B933" s="80"/>
      <c r="C933" s="81"/>
      <c r="D933" s="81"/>
      <c r="E933" s="82"/>
      <c r="F933" s="82"/>
      <c r="G933" s="81"/>
      <c r="H933" s="83"/>
      <c r="I933" s="100"/>
      <c r="J933" s="100"/>
      <c r="K933" s="83"/>
      <c r="R933" s="71"/>
    </row>
    <row r="934" spans="1:18" s="72" customFormat="1" ht="65.099999999999994" customHeight="1">
      <c r="A934" s="71"/>
      <c r="B934" s="80"/>
      <c r="C934" s="81"/>
      <c r="D934" s="81"/>
      <c r="E934" s="82"/>
      <c r="F934" s="82"/>
      <c r="G934" s="81"/>
      <c r="H934" s="83"/>
      <c r="I934" s="100"/>
      <c r="J934" s="100"/>
      <c r="K934" s="83"/>
      <c r="R934" s="71"/>
    </row>
    <row r="935" spans="1:18" s="72" customFormat="1" ht="65.099999999999994" customHeight="1">
      <c r="A935" s="71"/>
      <c r="B935" s="80"/>
      <c r="C935" s="81"/>
      <c r="D935" s="81"/>
      <c r="E935" s="82"/>
      <c r="F935" s="82"/>
      <c r="G935" s="81"/>
      <c r="H935" s="83"/>
      <c r="I935" s="100"/>
      <c r="J935" s="100"/>
      <c r="K935" s="83"/>
      <c r="R935" s="71"/>
    </row>
    <row r="936" spans="1:18" s="72" customFormat="1" ht="65.099999999999994" customHeight="1">
      <c r="A936" s="71"/>
      <c r="B936" s="80"/>
      <c r="C936" s="81"/>
      <c r="D936" s="81"/>
      <c r="E936" s="82"/>
      <c r="F936" s="82"/>
      <c r="G936" s="81"/>
      <c r="H936" s="83"/>
      <c r="I936" s="100"/>
      <c r="J936" s="100"/>
      <c r="K936" s="83"/>
      <c r="R936" s="71"/>
    </row>
    <row r="937" spans="1:18" s="72" customFormat="1" ht="65.099999999999994" customHeight="1">
      <c r="A937" s="71"/>
      <c r="B937" s="80"/>
      <c r="C937" s="81"/>
      <c r="D937" s="81"/>
      <c r="E937" s="82"/>
      <c r="F937" s="82"/>
      <c r="G937" s="81"/>
      <c r="H937" s="83"/>
      <c r="I937" s="100"/>
      <c r="J937" s="100"/>
      <c r="K937" s="83"/>
      <c r="R937" s="71"/>
    </row>
    <row r="938" spans="1:18" s="72" customFormat="1" ht="65.099999999999994" customHeight="1">
      <c r="A938" s="71"/>
      <c r="B938" s="80"/>
      <c r="C938" s="81"/>
      <c r="D938" s="81"/>
      <c r="E938" s="82"/>
      <c r="F938" s="82"/>
      <c r="G938" s="81"/>
      <c r="H938" s="83"/>
      <c r="I938" s="100"/>
      <c r="J938" s="100"/>
      <c r="K938" s="83"/>
      <c r="R938" s="71"/>
    </row>
    <row r="939" spans="1:18" s="72" customFormat="1" ht="65.099999999999994" customHeight="1">
      <c r="A939" s="71"/>
      <c r="B939" s="80"/>
      <c r="C939" s="81"/>
      <c r="D939" s="81"/>
      <c r="E939" s="82"/>
      <c r="F939" s="82"/>
      <c r="G939" s="81"/>
      <c r="H939" s="83"/>
      <c r="I939" s="100"/>
      <c r="J939" s="100"/>
      <c r="K939" s="83"/>
      <c r="R939" s="71"/>
    </row>
    <row r="940" spans="1:18" s="72" customFormat="1" ht="65.099999999999994" customHeight="1">
      <c r="A940" s="71"/>
      <c r="B940" s="80"/>
      <c r="C940" s="81"/>
      <c r="D940" s="81"/>
      <c r="E940" s="82"/>
      <c r="F940" s="82"/>
      <c r="G940" s="81"/>
      <c r="H940" s="83"/>
      <c r="I940" s="100"/>
      <c r="J940" s="100"/>
      <c r="K940" s="83"/>
      <c r="R940" s="71"/>
    </row>
    <row r="941" spans="1:18" s="72" customFormat="1" ht="65.099999999999994" customHeight="1">
      <c r="A941" s="71"/>
      <c r="B941" s="80"/>
      <c r="C941" s="81"/>
      <c r="D941" s="81"/>
      <c r="E941" s="82"/>
      <c r="F941" s="82"/>
      <c r="G941" s="81"/>
      <c r="H941" s="83"/>
      <c r="I941" s="100"/>
      <c r="J941" s="100"/>
      <c r="K941" s="83"/>
      <c r="R941" s="71"/>
    </row>
    <row r="942" spans="1:18" s="72" customFormat="1" ht="65.099999999999994" customHeight="1">
      <c r="A942" s="71"/>
      <c r="B942" s="80"/>
      <c r="C942" s="81"/>
      <c r="D942" s="81"/>
      <c r="E942" s="82"/>
      <c r="F942" s="82"/>
      <c r="G942" s="81"/>
      <c r="H942" s="83"/>
      <c r="I942" s="100"/>
      <c r="J942" s="100"/>
      <c r="K942" s="83"/>
      <c r="R942" s="71"/>
    </row>
    <row r="943" spans="1:18" s="72" customFormat="1" ht="65.099999999999994" customHeight="1">
      <c r="A943" s="71"/>
      <c r="B943" s="80"/>
      <c r="C943" s="81"/>
      <c r="D943" s="81"/>
      <c r="E943" s="82"/>
      <c r="F943" s="82"/>
      <c r="G943" s="81"/>
      <c r="H943" s="83"/>
      <c r="I943" s="100"/>
      <c r="J943" s="100"/>
      <c r="K943" s="83"/>
      <c r="R943" s="71"/>
    </row>
    <row r="944" spans="1:18" s="72" customFormat="1" ht="65.099999999999994" customHeight="1">
      <c r="A944" s="71"/>
      <c r="B944" s="80"/>
      <c r="C944" s="81"/>
      <c r="D944" s="81"/>
      <c r="E944" s="82"/>
      <c r="F944" s="82"/>
      <c r="G944" s="81"/>
      <c r="H944" s="83"/>
      <c r="I944" s="100"/>
      <c r="J944" s="100"/>
      <c r="K944" s="83"/>
      <c r="R944" s="71"/>
    </row>
    <row r="945" spans="1:18" s="72" customFormat="1" ht="65.099999999999994" customHeight="1">
      <c r="A945" s="71"/>
      <c r="B945" s="80"/>
      <c r="C945" s="81"/>
      <c r="D945" s="81"/>
      <c r="E945" s="82"/>
      <c r="F945" s="82"/>
      <c r="G945" s="81"/>
      <c r="H945" s="83"/>
      <c r="I945" s="100"/>
      <c r="J945" s="100"/>
      <c r="K945" s="83"/>
      <c r="R945" s="71"/>
    </row>
    <row r="946" spans="1:18" s="72" customFormat="1" ht="65.099999999999994" customHeight="1">
      <c r="A946" s="71"/>
      <c r="B946" s="80"/>
      <c r="C946" s="81"/>
      <c r="D946" s="81"/>
      <c r="E946" s="82"/>
      <c r="F946" s="82"/>
      <c r="G946" s="81"/>
      <c r="H946" s="83"/>
      <c r="I946" s="100"/>
      <c r="J946" s="100"/>
      <c r="K946" s="83"/>
      <c r="R946" s="71"/>
    </row>
    <row r="947" spans="1:18" s="72" customFormat="1" ht="65.099999999999994" customHeight="1">
      <c r="A947" s="71"/>
      <c r="B947" s="80"/>
      <c r="C947" s="81"/>
      <c r="D947" s="81"/>
      <c r="E947" s="82"/>
      <c r="F947" s="82"/>
      <c r="G947" s="81"/>
      <c r="H947" s="83"/>
      <c r="I947" s="100"/>
      <c r="J947" s="100"/>
      <c r="K947" s="83"/>
      <c r="R947" s="71"/>
    </row>
    <row r="948" spans="1:18" s="72" customFormat="1" ht="65.099999999999994" customHeight="1">
      <c r="A948" s="71"/>
      <c r="B948" s="80"/>
      <c r="C948" s="81"/>
      <c r="D948" s="81"/>
      <c r="E948" s="82"/>
      <c r="F948" s="82"/>
      <c r="G948" s="81"/>
      <c r="H948" s="83"/>
      <c r="I948" s="100"/>
      <c r="J948" s="100"/>
      <c r="K948" s="83"/>
      <c r="R948" s="71"/>
    </row>
    <row r="949" spans="1:18" s="72" customFormat="1" ht="65.099999999999994" customHeight="1">
      <c r="A949" s="71"/>
      <c r="B949" s="80"/>
      <c r="C949" s="81"/>
      <c r="D949" s="81"/>
      <c r="E949" s="82"/>
      <c r="F949" s="82"/>
      <c r="G949" s="81"/>
      <c r="H949" s="83"/>
      <c r="I949" s="100"/>
      <c r="J949" s="100"/>
      <c r="K949" s="83"/>
      <c r="R949" s="71"/>
    </row>
    <row r="950" spans="1:18" s="72" customFormat="1" ht="65.099999999999994" customHeight="1">
      <c r="A950" s="71"/>
      <c r="B950" s="80"/>
      <c r="C950" s="81"/>
      <c r="D950" s="81"/>
      <c r="E950" s="82"/>
      <c r="F950" s="82"/>
      <c r="G950" s="81"/>
      <c r="H950" s="83"/>
      <c r="I950" s="100"/>
      <c r="J950" s="100"/>
      <c r="K950" s="83"/>
      <c r="R950" s="71"/>
    </row>
    <row r="951" spans="1:18" s="72" customFormat="1" ht="65.099999999999994" customHeight="1">
      <c r="A951" s="71"/>
      <c r="B951" s="80"/>
      <c r="C951" s="81"/>
      <c r="D951" s="81"/>
      <c r="E951" s="82"/>
      <c r="F951" s="82"/>
      <c r="G951" s="81"/>
      <c r="H951" s="83"/>
      <c r="I951" s="100"/>
      <c r="J951" s="100"/>
      <c r="K951" s="83"/>
      <c r="R951" s="71"/>
    </row>
    <row r="952" spans="1:18" s="72" customFormat="1" ht="65.099999999999994" customHeight="1">
      <c r="A952" s="71"/>
      <c r="B952" s="80"/>
      <c r="C952" s="81"/>
      <c r="D952" s="81"/>
      <c r="E952" s="82"/>
      <c r="F952" s="82"/>
      <c r="G952" s="81"/>
      <c r="H952" s="83"/>
      <c r="I952" s="100"/>
      <c r="J952" s="100"/>
      <c r="K952" s="83"/>
      <c r="R952" s="71"/>
    </row>
    <row r="953" spans="1:18" s="72" customFormat="1" ht="65.099999999999994" customHeight="1">
      <c r="A953" s="71"/>
      <c r="B953" s="80"/>
      <c r="C953" s="81"/>
      <c r="D953" s="81"/>
      <c r="E953" s="82"/>
      <c r="F953" s="82"/>
      <c r="G953" s="81"/>
      <c r="H953" s="83"/>
      <c r="I953" s="100"/>
      <c r="J953" s="100"/>
      <c r="K953" s="83"/>
      <c r="R953" s="71"/>
    </row>
    <row r="954" spans="1:18" s="72" customFormat="1" ht="65.099999999999994" customHeight="1">
      <c r="A954" s="71"/>
      <c r="B954" s="80"/>
      <c r="C954" s="81"/>
      <c r="D954" s="81"/>
      <c r="E954" s="82"/>
      <c r="F954" s="82"/>
      <c r="G954" s="81"/>
      <c r="H954" s="83"/>
      <c r="I954" s="100"/>
      <c r="J954" s="100"/>
      <c r="K954" s="83"/>
      <c r="R954" s="71"/>
    </row>
    <row r="955" spans="1:18" s="72" customFormat="1" ht="65.099999999999994" customHeight="1">
      <c r="A955" s="71"/>
      <c r="B955" s="80"/>
      <c r="C955" s="81"/>
      <c r="D955" s="81"/>
      <c r="E955" s="82"/>
      <c r="F955" s="82"/>
      <c r="G955" s="81"/>
      <c r="H955" s="83"/>
      <c r="I955" s="100"/>
      <c r="J955" s="100"/>
      <c r="K955" s="83"/>
      <c r="R955" s="71"/>
    </row>
    <row r="956" spans="1:18" s="72" customFormat="1" ht="65.099999999999994" customHeight="1">
      <c r="A956" s="71"/>
      <c r="B956" s="80"/>
      <c r="C956" s="81"/>
      <c r="D956" s="81"/>
      <c r="E956" s="82"/>
      <c r="F956" s="82"/>
      <c r="G956" s="81"/>
      <c r="H956" s="83"/>
      <c r="I956" s="100"/>
      <c r="J956" s="100"/>
      <c r="K956" s="83"/>
      <c r="R956" s="71"/>
    </row>
    <row r="957" spans="1:18" s="72" customFormat="1" ht="65.099999999999994" customHeight="1">
      <c r="A957" s="71"/>
      <c r="B957" s="80"/>
      <c r="C957" s="81"/>
      <c r="D957" s="81"/>
      <c r="E957" s="82"/>
      <c r="F957" s="82"/>
      <c r="G957" s="81"/>
      <c r="H957" s="83"/>
      <c r="I957" s="100"/>
      <c r="J957" s="100"/>
      <c r="K957" s="83"/>
      <c r="R957" s="71"/>
    </row>
    <row r="958" spans="1:18" s="72" customFormat="1" ht="65.099999999999994" customHeight="1">
      <c r="A958" s="71"/>
      <c r="B958" s="80"/>
      <c r="C958" s="81"/>
      <c r="D958" s="81"/>
      <c r="E958" s="82"/>
      <c r="F958" s="82"/>
      <c r="G958" s="81"/>
      <c r="H958" s="83"/>
      <c r="I958" s="100"/>
      <c r="J958" s="100"/>
      <c r="K958" s="83"/>
      <c r="R958" s="71"/>
    </row>
    <row r="959" spans="1:18" s="72" customFormat="1" ht="65.099999999999994" customHeight="1">
      <c r="A959" s="71"/>
      <c r="B959" s="80"/>
      <c r="C959" s="81"/>
      <c r="D959" s="81"/>
      <c r="E959" s="82"/>
      <c r="F959" s="82"/>
      <c r="G959" s="81"/>
      <c r="H959" s="83"/>
      <c r="I959" s="100"/>
      <c r="J959" s="100"/>
      <c r="K959" s="83"/>
      <c r="R959" s="71"/>
    </row>
    <row r="960" spans="1:18" s="72" customFormat="1" ht="65.099999999999994" customHeight="1">
      <c r="A960" s="71"/>
      <c r="B960" s="80"/>
      <c r="C960" s="81"/>
      <c r="D960" s="81"/>
      <c r="E960" s="82"/>
      <c r="F960" s="82"/>
      <c r="G960" s="81"/>
      <c r="H960" s="83"/>
      <c r="I960" s="100"/>
      <c r="J960" s="100"/>
      <c r="K960" s="83"/>
      <c r="R960" s="71"/>
    </row>
    <row r="961" spans="1:18" s="72" customFormat="1" ht="65.099999999999994" customHeight="1">
      <c r="A961" s="71"/>
      <c r="B961" s="80"/>
      <c r="C961" s="81"/>
      <c r="D961" s="81"/>
      <c r="E961" s="82"/>
      <c r="F961" s="82"/>
      <c r="G961" s="81"/>
      <c r="H961" s="83"/>
      <c r="I961" s="100"/>
      <c r="J961" s="100"/>
      <c r="K961" s="83"/>
      <c r="R961" s="71"/>
    </row>
    <row r="962" spans="1:18" s="72" customFormat="1" ht="65.099999999999994" customHeight="1">
      <c r="A962" s="71"/>
      <c r="B962" s="80"/>
      <c r="C962" s="81"/>
      <c r="D962" s="81"/>
      <c r="E962" s="82"/>
      <c r="F962" s="82"/>
      <c r="G962" s="81"/>
      <c r="H962" s="83"/>
      <c r="I962" s="100"/>
      <c r="J962" s="100"/>
      <c r="K962" s="83"/>
      <c r="R962" s="71"/>
    </row>
    <row r="963" spans="1:18" s="72" customFormat="1" ht="65.099999999999994" customHeight="1">
      <c r="A963" s="71"/>
      <c r="B963" s="80"/>
      <c r="C963" s="81"/>
      <c r="D963" s="81"/>
      <c r="E963" s="82"/>
      <c r="F963" s="82"/>
      <c r="G963" s="81"/>
      <c r="H963" s="83"/>
      <c r="I963" s="100"/>
      <c r="J963" s="100"/>
      <c r="K963" s="83"/>
      <c r="R963" s="71"/>
    </row>
    <row r="964" spans="1:18" s="72" customFormat="1" ht="65.099999999999994" customHeight="1">
      <c r="A964" s="71"/>
      <c r="B964" s="80"/>
      <c r="C964" s="81"/>
      <c r="D964" s="81"/>
      <c r="E964" s="82"/>
      <c r="F964" s="82"/>
      <c r="G964" s="81"/>
      <c r="H964" s="83"/>
      <c r="I964" s="100"/>
      <c r="J964" s="100"/>
      <c r="K964" s="83"/>
      <c r="R964" s="71"/>
    </row>
    <row r="965" spans="1:18" s="72" customFormat="1" ht="65.099999999999994" customHeight="1">
      <c r="A965" s="71"/>
      <c r="B965" s="80"/>
      <c r="C965" s="81"/>
      <c r="D965" s="81"/>
      <c r="E965" s="82"/>
      <c r="F965" s="82"/>
      <c r="G965" s="81"/>
      <c r="H965" s="83"/>
      <c r="I965" s="100"/>
      <c r="J965" s="100"/>
      <c r="K965" s="83"/>
      <c r="R965" s="71"/>
    </row>
    <row r="966" spans="1:18" s="72" customFormat="1" ht="65.099999999999994" customHeight="1">
      <c r="A966" s="71"/>
      <c r="B966" s="80"/>
      <c r="C966" s="81"/>
      <c r="D966" s="81"/>
      <c r="E966" s="82"/>
      <c r="F966" s="82"/>
      <c r="G966" s="81"/>
      <c r="H966" s="83"/>
      <c r="I966" s="100"/>
      <c r="J966" s="100"/>
      <c r="K966" s="83"/>
      <c r="R966" s="71"/>
    </row>
    <row r="967" spans="1:18" s="72" customFormat="1" ht="65.099999999999994" customHeight="1">
      <c r="A967" s="71"/>
      <c r="B967" s="80"/>
      <c r="C967" s="81"/>
      <c r="D967" s="81"/>
      <c r="E967" s="82"/>
      <c r="F967" s="82"/>
      <c r="G967" s="81"/>
      <c r="H967" s="83"/>
      <c r="I967" s="100"/>
      <c r="J967" s="100"/>
      <c r="K967" s="83"/>
      <c r="R967" s="71"/>
    </row>
    <row r="968" spans="1:18" s="72" customFormat="1" ht="65.099999999999994" customHeight="1">
      <c r="A968" s="71"/>
      <c r="B968" s="80"/>
      <c r="C968" s="81"/>
      <c r="D968" s="81"/>
      <c r="E968" s="82"/>
      <c r="F968" s="82"/>
      <c r="G968" s="81"/>
      <c r="H968" s="83"/>
      <c r="I968" s="100"/>
      <c r="J968" s="100"/>
      <c r="K968" s="83"/>
      <c r="R968" s="71"/>
    </row>
    <row r="969" spans="1:18" s="72" customFormat="1" ht="65.099999999999994" customHeight="1">
      <c r="A969" s="71"/>
      <c r="B969" s="80"/>
      <c r="C969" s="81"/>
      <c r="D969" s="81"/>
      <c r="E969" s="82"/>
      <c r="F969" s="82"/>
      <c r="G969" s="81"/>
      <c r="H969" s="83"/>
      <c r="I969" s="100"/>
      <c r="J969" s="100"/>
      <c r="K969" s="83"/>
      <c r="R969" s="71"/>
    </row>
    <row r="970" spans="1:18" s="72" customFormat="1" ht="65.099999999999994" customHeight="1">
      <c r="A970" s="71"/>
      <c r="B970" s="80"/>
      <c r="C970" s="81"/>
      <c r="D970" s="81"/>
      <c r="E970" s="82"/>
      <c r="F970" s="82"/>
      <c r="G970" s="81"/>
      <c r="H970" s="83"/>
      <c r="I970" s="100"/>
      <c r="J970" s="100"/>
      <c r="K970" s="83"/>
      <c r="R970" s="71"/>
    </row>
    <row r="971" spans="1:18" s="72" customFormat="1" ht="65.099999999999994" customHeight="1">
      <c r="A971" s="71"/>
      <c r="B971" s="80"/>
      <c r="C971" s="81"/>
      <c r="D971" s="81"/>
      <c r="E971" s="82"/>
      <c r="F971" s="82"/>
      <c r="G971" s="81"/>
      <c r="H971" s="83"/>
      <c r="I971" s="100"/>
      <c r="J971" s="100"/>
      <c r="K971" s="83"/>
      <c r="R971" s="71"/>
    </row>
    <row r="972" spans="1:18" s="72" customFormat="1" ht="65.099999999999994" customHeight="1">
      <c r="A972" s="71"/>
      <c r="B972" s="80"/>
      <c r="C972" s="81"/>
      <c r="D972" s="81"/>
      <c r="E972" s="82"/>
      <c r="F972" s="82"/>
      <c r="G972" s="81"/>
      <c r="H972" s="83"/>
      <c r="I972" s="100"/>
      <c r="J972" s="100"/>
      <c r="K972" s="83"/>
      <c r="R972" s="71"/>
    </row>
    <row r="973" spans="1:18" s="72" customFormat="1" ht="65.099999999999994" customHeight="1">
      <c r="A973" s="71"/>
      <c r="B973" s="80"/>
      <c r="C973" s="81"/>
      <c r="D973" s="81"/>
      <c r="E973" s="82"/>
      <c r="F973" s="82"/>
      <c r="G973" s="81"/>
      <c r="H973" s="83"/>
      <c r="I973" s="100"/>
      <c r="J973" s="100"/>
      <c r="K973" s="83"/>
      <c r="R973" s="71"/>
    </row>
    <row r="974" spans="1:18" s="72" customFormat="1" ht="65.099999999999994" customHeight="1">
      <c r="A974" s="71"/>
      <c r="B974" s="80"/>
      <c r="C974" s="81"/>
      <c r="D974" s="81"/>
      <c r="E974" s="82"/>
      <c r="F974" s="82"/>
      <c r="G974" s="81"/>
      <c r="H974" s="83"/>
      <c r="I974" s="100"/>
      <c r="J974" s="100"/>
      <c r="K974" s="83"/>
      <c r="R974" s="71"/>
    </row>
    <row r="975" spans="1:18" s="72" customFormat="1" ht="65.099999999999994" customHeight="1">
      <c r="A975" s="71"/>
      <c r="B975" s="80"/>
      <c r="C975" s="81"/>
      <c r="D975" s="81"/>
      <c r="E975" s="82"/>
      <c r="F975" s="82"/>
      <c r="G975" s="81"/>
      <c r="H975" s="83"/>
      <c r="I975" s="100"/>
      <c r="J975" s="100"/>
      <c r="K975" s="83"/>
      <c r="R975" s="71"/>
    </row>
    <row r="976" spans="1:18" s="72" customFormat="1" ht="65.099999999999994" customHeight="1">
      <c r="A976" s="71"/>
      <c r="B976" s="80"/>
      <c r="C976" s="81"/>
      <c r="D976" s="81"/>
      <c r="E976" s="82"/>
      <c r="F976" s="82"/>
      <c r="G976" s="81"/>
      <c r="H976" s="83"/>
      <c r="I976" s="100"/>
      <c r="J976" s="100"/>
      <c r="K976" s="83"/>
      <c r="R976" s="71"/>
    </row>
    <row r="977" spans="1:18" s="72" customFormat="1" ht="65.099999999999994" customHeight="1">
      <c r="A977" s="71"/>
      <c r="B977" s="80"/>
      <c r="C977" s="81"/>
      <c r="D977" s="81"/>
      <c r="E977" s="82"/>
      <c r="F977" s="82"/>
      <c r="G977" s="81"/>
      <c r="H977" s="83"/>
      <c r="I977" s="100"/>
      <c r="J977" s="100"/>
      <c r="K977" s="83"/>
      <c r="R977" s="71"/>
    </row>
    <row r="978" spans="1:18" s="72" customFormat="1" ht="65.099999999999994" customHeight="1">
      <c r="A978" s="71"/>
      <c r="B978" s="80"/>
      <c r="C978" s="81"/>
      <c r="D978" s="81"/>
      <c r="E978" s="82"/>
      <c r="F978" s="82"/>
      <c r="G978" s="81"/>
      <c r="H978" s="83"/>
      <c r="I978" s="100"/>
      <c r="J978" s="100"/>
      <c r="K978" s="83"/>
      <c r="R978" s="71"/>
    </row>
    <row r="979" spans="1:18" s="72" customFormat="1" ht="65.099999999999994" customHeight="1">
      <c r="A979" s="71"/>
      <c r="B979" s="80"/>
      <c r="C979" s="81"/>
      <c r="D979" s="81"/>
      <c r="E979" s="82"/>
      <c r="F979" s="82"/>
      <c r="G979" s="81"/>
      <c r="H979" s="83"/>
      <c r="I979" s="100"/>
      <c r="J979" s="100"/>
      <c r="K979" s="83"/>
      <c r="R979" s="71"/>
    </row>
    <row r="980" spans="1:18" s="72" customFormat="1" ht="65.099999999999994" customHeight="1">
      <c r="A980" s="71"/>
      <c r="B980" s="80"/>
      <c r="C980" s="81"/>
      <c r="D980" s="81"/>
      <c r="E980" s="82"/>
      <c r="F980" s="82"/>
      <c r="G980" s="81"/>
      <c r="H980" s="83"/>
      <c r="I980" s="100"/>
      <c r="J980" s="100"/>
      <c r="K980" s="83"/>
      <c r="R980" s="71"/>
    </row>
    <row r="981" spans="1:18" s="72" customFormat="1" ht="65.099999999999994" customHeight="1">
      <c r="A981" s="71"/>
      <c r="B981" s="80"/>
      <c r="C981" s="81"/>
      <c r="D981" s="81"/>
      <c r="E981" s="82"/>
      <c r="F981" s="82"/>
      <c r="G981" s="81"/>
      <c r="H981" s="83"/>
      <c r="I981" s="100"/>
      <c r="J981" s="100"/>
      <c r="K981" s="83"/>
      <c r="R981" s="71"/>
    </row>
    <row r="982" spans="1:18" s="72" customFormat="1" ht="65.099999999999994" customHeight="1">
      <c r="A982" s="71"/>
      <c r="B982" s="80"/>
      <c r="C982" s="81"/>
      <c r="D982" s="81"/>
      <c r="E982" s="82"/>
      <c r="F982" s="82"/>
      <c r="G982" s="81"/>
      <c r="H982" s="83"/>
      <c r="I982" s="100"/>
      <c r="J982" s="100"/>
      <c r="K982" s="83"/>
      <c r="R982" s="71"/>
    </row>
    <row r="983" spans="1:18" s="72" customFormat="1" ht="65.099999999999994" customHeight="1">
      <c r="A983" s="71"/>
      <c r="B983" s="80"/>
      <c r="C983" s="81"/>
      <c r="D983" s="81"/>
      <c r="E983" s="82"/>
      <c r="F983" s="82"/>
      <c r="G983" s="81"/>
      <c r="H983" s="83"/>
      <c r="I983" s="100"/>
      <c r="J983" s="100"/>
      <c r="K983" s="83"/>
      <c r="R983" s="71"/>
    </row>
    <row r="984" spans="1:18" s="72" customFormat="1" ht="65.099999999999994" customHeight="1">
      <c r="A984" s="71"/>
      <c r="B984" s="80"/>
      <c r="C984" s="81"/>
      <c r="D984" s="81"/>
      <c r="E984" s="82"/>
      <c r="F984" s="82"/>
      <c r="G984" s="81"/>
      <c r="H984" s="83"/>
      <c r="I984" s="100"/>
      <c r="J984" s="100"/>
      <c r="K984" s="83"/>
      <c r="R984" s="71"/>
    </row>
    <row r="985" spans="1:18" s="72" customFormat="1" ht="65.099999999999994" customHeight="1">
      <c r="A985" s="71"/>
      <c r="B985" s="80"/>
      <c r="C985" s="81"/>
      <c r="D985" s="81"/>
      <c r="E985" s="82"/>
      <c r="F985" s="82"/>
      <c r="G985" s="81"/>
      <c r="H985" s="83"/>
      <c r="I985" s="100"/>
      <c r="J985" s="100"/>
      <c r="K985" s="83"/>
      <c r="R985" s="71"/>
    </row>
    <row r="986" spans="1:18" s="72" customFormat="1" ht="65.099999999999994" customHeight="1">
      <c r="A986" s="71"/>
      <c r="B986" s="80"/>
      <c r="C986" s="81"/>
      <c r="D986" s="81"/>
      <c r="E986" s="82"/>
      <c r="F986" s="82"/>
      <c r="G986" s="81"/>
      <c r="H986" s="83"/>
      <c r="I986" s="100"/>
      <c r="J986" s="100"/>
      <c r="K986" s="83"/>
      <c r="R986" s="71"/>
    </row>
    <row r="987" spans="1:18" s="72" customFormat="1" ht="65.099999999999994" customHeight="1">
      <c r="A987" s="71"/>
      <c r="B987" s="80"/>
      <c r="C987" s="81"/>
      <c r="D987" s="81"/>
      <c r="E987" s="82"/>
      <c r="F987" s="82"/>
      <c r="G987" s="81"/>
      <c r="H987" s="83"/>
      <c r="I987" s="100"/>
      <c r="J987" s="100"/>
      <c r="K987" s="83"/>
      <c r="R987" s="71"/>
    </row>
    <row r="988" spans="1:18" s="72" customFormat="1" ht="65.099999999999994" customHeight="1">
      <c r="A988" s="71"/>
      <c r="B988" s="80"/>
      <c r="C988" s="81"/>
      <c r="D988" s="81"/>
      <c r="E988" s="82"/>
      <c r="F988" s="82"/>
      <c r="G988" s="81"/>
      <c r="H988" s="83"/>
      <c r="I988" s="100"/>
      <c r="J988" s="100"/>
      <c r="K988" s="83"/>
      <c r="R988" s="71"/>
    </row>
    <row r="989" spans="1:18" s="72" customFormat="1" ht="65.099999999999994" customHeight="1">
      <c r="A989" s="71"/>
      <c r="B989" s="80"/>
      <c r="C989" s="81"/>
      <c r="D989" s="81"/>
      <c r="E989" s="82"/>
      <c r="F989" s="82"/>
      <c r="G989" s="81"/>
      <c r="H989" s="83"/>
      <c r="I989" s="100"/>
      <c r="J989" s="100"/>
      <c r="K989" s="83"/>
      <c r="R989" s="71"/>
    </row>
    <row r="990" spans="1:18" s="72" customFormat="1" ht="65.099999999999994" customHeight="1">
      <c r="A990" s="71"/>
      <c r="B990" s="80"/>
      <c r="C990" s="81"/>
      <c r="D990" s="81"/>
      <c r="E990" s="82"/>
      <c r="F990" s="82"/>
      <c r="G990" s="81"/>
      <c r="H990" s="83"/>
      <c r="I990" s="100"/>
      <c r="J990" s="100"/>
      <c r="K990" s="83"/>
      <c r="R990" s="71"/>
    </row>
    <row r="991" spans="1:18" s="72" customFormat="1" ht="65.099999999999994" customHeight="1">
      <c r="A991" s="71"/>
      <c r="B991" s="80"/>
      <c r="C991" s="81"/>
      <c r="D991" s="81"/>
      <c r="E991" s="82"/>
      <c r="F991" s="82"/>
      <c r="G991" s="81"/>
      <c r="H991" s="83"/>
      <c r="I991" s="100"/>
      <c r="J991" s="100"/>
      <c r="K991" s="83"/>
      <c r="R991" s="71"/>
    </row>
    <row r="992" spans="1:18" s="72" customFormat="1" ht="65.099999999999994" customHeight="1">
      <c r="A992" s="71"/>
      <c r="B992" s="80"/>
      <c r="C992" s="81"/>
      <c r="D992" s="81"/>
      <c r="E992" s="82"/>
      <c r="F992" s="82"/>
      <c r="G992" s="81"/>
      <c r="H992" s="83"/>
      <c r="I992" s="100"/>
      <c r="J992" s="100"/>
      <c r="K992" s="83"/>
      <c r="R992" s="71"/>
    </row>
    <row r="993" spans="1:18" s="72" customFormat="1" ht="65.099999999999994" customHeight="1">
      <c r="A993" s="71"/>
      <c r="B993" s="80"/>
      <c r="C993" s="81"/>
      <c r="D993" s="81"/>
      <c r="E993" s="82"/>
      <c r="F993" s="82"/>
      <c r="G993" s="81"/>
      <c r="H993" s="83"/>
      <c r="I993" s="100"/>
      <c r="J993" s="100"/>
      <c r="K993" s="83"/>
      <c r="R993" s="71"/>
    </row>
    <row r="994" spans="1:18" s="72" customFormat="1" ht="65.099999999999994" customHeight="1">
      <c r="A994" s="71"/>
      <c r="B994" s="80"/>
      <c r="C994" s="81"/>
      <c r="D994" s="81"/>
      <c r="E994" s="82"/>
      <c r="F994" s="82"/>
      <c r="G994" s="81"/>
      <c r="H994" s="83"/>
      <c r="I994" s="100"/>
      <c r="J994" s="100"/>
      <c r="K994" s="83"/>
      <c r="R994" s="71"/>
    </row>
    <row r="995" spans="1:18" s="72" customFormat="1" ht="65.099999999999994" customHeight="1">
      <c r="A995" s="71"/>
      <c r="B995" s="80"/>
      <c r="C995" s="81"/>
      <c r="D995" s="81"/>
      <c r="E995" s="82"/>
      <c r="F995" s="82"/>
      <c r="G995" s="81"/>
      <c r="H995" s="83"/>
      <c r="I995" s="100"/>
      <c r="J995" s="100"/>
      <c r="K995" s="83"/>
      <c r="R995" s="71"/>
    </row>
    <row r="996" spans="1:18" s="72" customFormat="1" ht="65.099999999999994" customHeight="1">
      <c r="A996" s="71"/>
      <c r="B996" s="80"/>
      <c r="C996" s="81"/>
      <c r="D996" s="81"/>
      <c r="E996" s="82"/>
      <c r="F996" s="82"/>
      <c r="G996" s="81"/>
      <c r="H996" s="83"/>
      <c r="I996" s="100"/>
      <c r="J996" s="100"/>
      <c r="K996" s="83"/>
      <c r="R996" s="71"/>
    </row>
    <row r="997" spans="1:18" s="72" customFormat="1" ht="65.099999999999994" customHeight="1">
      <c r="A997" s="71"/>
      <c r="B997" s="80"/>
      <c r="C997" s="81"/>
      <c r="D997" s="81"/>
      <c r="E997" s="82"/>
      <c r="F997" s="82"/>
      <c r="G997" s="81"/>
      <c r="H997" s="83"/>
      <c r="I997" s="100"/>
      <c r="J997" s="100"/>
      <c r="K997" s="83"/>
      <c r="R997" s="71"/>
    </row>
    <row r="998" spans="1:18" s="72" customFormat="1" ht="65.099999999999994" customHeight="1">
      <c r="A998" s="71"/>
      <c r="B998" s="80"/>
      <c r="C998" s="81"/>
      <c r="D998" s="81"/>
      <c r="E998" s="82"/>
      <c r="F998" s="82"/>
      <c r="G998" s="81"/>
      <c r="H998" s="83"/>
      <c r="I998" s="100"/>
      <c r="J998" s="100"/>
      <c r="K998" s="83"/>
      <c r="R998" s="71"/>
    </row>
    <row r="999" spans="1:18" s="72" customFormat="1" ht="65.099999999999994" customHeight="1">
      <c r="A999" s="71"/>
      <c r="B999" s="80"/>
      <c r="C999" s="81"/>
      <c r="D999" s="81"/>
      <c r="E999" s="82"/>
      <c r="F999" s="82"/>
      <c r="G999" s="81"/>
      <c r="H999" s="83"/>
      <c r="I999" s="100"/>
      <c r="J999" s="100"/>
      <c r="K999" s="83"/>
      <c r="R999" s="71"/>
    </row>
    <row r="1000" spans="1:18" s="72" customFormat="1" ht="65.099999999999994" customHeight="1">
      <c r="A1000" s="71"/>
      <c r="B1000" s="80"/>
      <c r="C1000" s="81"/>
      <c r="D1000" s="81"/>
      <c r="E1000" s="82"/>
      <c r="F1000" s="82"/>
      <c r="G1000" s="81"/>
      <c r="H1000" s="83"/>
      <c r="I1000" s="100"/>
      <c r="J1000" s="100"/>
      <c r="K1000" s="83"/>
      <c r="R1000" s="71"/>
    </row>
    <row r="1001" spans="1:18" s="72" customFormat="1" ht="65.099999999999994" customHeight="1">
      <c r="A1001" s="71"/>
      <c r="B1001" s="80"/>
      <c r="C1001" s="81"/>
      <c r="D1001" s="81"/>
      <c r="E1001" s="82"/>
      <c r="F1001" s="82"/>
      <c r="G1001" s="81"/>
      <c r="H1001" s="83"/>
      <c r="I1001" s="100"/>
      <c r="J1001" s="100"/>
      <c r="K1001" s="83"/>
      <c r="R1001" s="71"/>
    </row>
    <row r="1002" spans="1:18" s="72" customFormat="1" ht="65.099999999999994" customHeight="1">
      <c r="A1002" s="71"/>
      <c r="B1002" s="80"/>
      <c r="C1002" s="81"/>
      <c r="D1002" s="81"/>
      <c r="E1002" s="82"/>
      <c r="F1002" s="82"/>
      <c r="G1002" s="81"/>
      <c r="H1002" s="83"/>
      <c r="I1002" s="100"/>
      <c r="J1002" s="100"/>
      <c r="K1002" s="83"/>
      <c r="R1002" s="71"/>
    </row>
    <row r="1003" spans="1:18" s="72" customFormat="1" ht="65.099999999999994" customHeight="1">
      <c r="A1003" s="71"/>
      <c r="B1003" s="80"/>
      <c r="C1003" s="81"/>
      <c r="D1003" s="81"/>
      <c r="E1003" s="82"/>
      <c r="F1003" s="82"/>
      <c r="G1003" s="81"/>
      <c r="H1003" s="83"/>
      <c r="I1003" s="100"/>
      <c r="J1003" s="100"/>
      <c r="K1003" s="83"/>
      <c r="R1003" s="71"/>
    </row>
    <row r="1004" spans="1:18" s="72" customFormat="1" ht="65.099999999999994" customHeight="1">
      <c r="A1004" s="71"/>
      <c r="B1004" s="80"/>
      <c r="C1004" s="81"/>
      <c r="D1004" s="81"/>
      <c r="E1004" s="82"/>
      <c r="F1004" s="82"/>
      <c r="G1004" s="81"/>
      <c r="H1004" s="83"/>
      <c r="I1004" s="100"/>
      <c r="J1004" s="100"/>
      <c r="K1004" s="83"/>
      <c r="R1004" s="71"/>
    </row>
    <row r="1005" spans="1:18" s="72" customFormat="1" ht="65.099999999999994" customHeight="1">
      <c r="A1005" s="71"/>
      <c r="B1005" s="80"/>
      <c r="C1005" s="81"/>
      <c r="D1005" s="81"/>
      <c r="E1005" s="82"/>
      <c r="F1005" s="82"/>
      <c r="G1005" s="81"/>
      <c r="H1005" s="83"/>
      <c r="I1005" s="100"/>
      <c r="J1005" s="100"/>
      <c r="K1005" s="83"/>
      <c r="R1005" s="71"/>
    </row>
  </sheetData>
  <sheetProtection password="C4CD" sheet="1" objects="1" scenarios="1"/>
  <mergeCells count="20">
    <mergeCell ref="B413:K413"/>
    <mergeCell ref="F405:G406"/>
    <mergeCell ref="F407:G407"/>
    <mergeCell ref="F410:G411"/>
    <mergeCell ref="F412:G412"/>
    <mergeCell ref="I412:J412"/>
    <mergeCell ref="C405:D406"/>
    <mergeCell ref="C407:D407"/>
    <mergeCell ref="C410:D411"/>
    <mergeCell ref="C412:D412"/>
    <mergeCell ref="H405:H406"/>
    <mergeCell ref="H410:H411"/>
    <mergeCell ref="I405:J406"/>
    <mergeCell ref="I407:J407"/>
    <mergeCell ref="I410:J411"/>
    <mergeCell ref="B405:B406"/>
    <mergeCell ref="E405:E406"/>
    <mergeCell ref="B410:B411"/>
    <mergeCell ref="E410:E411"/>
    <mergeCell ref="B409:K40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7"/>
  <sheetViews>
    <sheetView topLeftCell="A16" zoomScaleNormal="100" workbookViewId="0">
      <selection activeCell="C32" sqref="C32:H32"/>
    </sheetView>
  </sheetViews>
  <sheetFormatPr defaultColWidth="8.75" defaultRowHeight="16.5"/>
  <cols>
    <col min="1" max="1" width="19.125" style="4" customWidth="1"/>
    <col min="2" max="2" width="19" style="4" customWidth="1"/>
    <col min="3" max="3" width="21" style="4" customWidth="1"/>
    <col min="4" max="4" width="20.125" style="4" customWidth="1"/>
    <col min="5" max="5" width="13.625" style="4" customWidth="1"/>
    <col min="6" max="6" width="14.25" style="4" customWidth="1"/>
    <col min="7" max="7" width="12.875" style="4" customWidth="1"/>
    <col min="8" max="8" width="11" style="4" customWidth="1"/>
    <col min="9" max="9" width="10.375" style="4" customWidth="1"/>
    <col min="10" max="16384" width="8.75" style="4"/>
  </cols>
  <sheetData>
    <row r="1" spans="1:9">
      <c r="F1" s="6"/>
      <c r="I1" s="6"/>
    </row>
    <row r="2" spans="1:9" s="21" customFormat="1" ht="40.5">
      <c r="A2" s="214" t="s">
        <v>334</v>
      </c>
      <c r="B2" s="214"/>
      <c r="C2" s="214"/>
      <c r="D2" s="214"/>
      <c r="E2" s="214"/>
      <c r="F2" s="214"/>
      <c r="G2" s="214"/>
      <c r="I2" s="22"/>
    </row>
    <row r="3" spans="1:9" s="21" customFormat="1" ht="74.25" customHeight="1">
      <c r="A3" s="213" t="s">
        <v>483</v>
      </c>
      <c r="B3" s="213"/>
      <c r="C3" s="213"/>
      <c r="D3" s="213"/>
      <c r="E3" s="213"/>
      <c r="F3" s="213"/>
      <c r="G3" s="213"/>
      <c r="H3" s="213"/>
      <c r="I3" s="213"/>
    </row>
    <row r="4" spans="1:9" ht="36.75" customHeight="1">
      <c r="A4" s="223" t="s">
        <v>400</v>
      </c>
      <c r="B4" s="223"/>
      <c r="C4" s="223"/>
      <c r="D4" s="223"/>
      <c r="E4" s="223"/>
      <c r="F4" s="223"/>
      <c r="G4" s="223"/>
      <c r="H4" s="223"/>
      <c r="I4" s="223"/>
    </row>
    <row r="5" spans="1:9" ht="21" customHeight="1"/>
    <row r="6" spans="1:9" s="6" customFormat="1" ht="18.75" customHeight="1">
      <c r="A6" s="221" t="s">
        <v>393</v>
      </c>
      <c r="B6" s="221"/>
      <c r="C6" s="221"/>
      <c r="D6" s="4"/>
      <c r="E6" s="4"/>
      <c r="F6" s="4"/>
      <c r="G6" s="4"/>
      <c r="H6" s="4"/>
    </row>
    <row r="7" spans="1:9" s="6" customFormat="1">
      <c r="A7" s="57" t="s">
        <v>336</v>
      </c>
      <c r="B7" s="57" t="s">
        <v>337</v>
      </c>
      <c r="C7" s="3" t="s">
        <v>245</v>
      </c>
      <c r="D7" s="4"/>
      <c r="E7" s="4"/>
      <c r="F7" s="4"/>
      <c r="G7" s="4"/>
      <c r="H7" s="4"/>
    </row>
    <row r="8" spans="1:9" s="6" customFormat="1" ht="22.5" customHeight="1">
      <c r="A8" s="57" t="s">
        <v>401</v>
      </c>
      <c r="B8" s="57" t="s">
        <v>402</v>
      </c>
      <c r="C8" s="3" t="s">
        <v>394</v>
      </c>
      <c r="D8" s="4"/>
      <c r="E8" s="4"/>
      <c r="F8" s="4"/>
      <c r="G8" s="4"/>
      <c r="H8" s="4"/>
    </row>
    <row r="11" spans="1:9">
      <c r="A11" s="206" t="s">
        <v>342</v>
      </c>
      <c r="B11" s="206"/>
      <c r="C11" s="206"/>
    </row>
    <row r="12" spans="1:9">
      <c r="A12" s="3" t="s">
        <v>35</v>
      </c>
      <c r="B12" s="203" t="s">
        <v>8</v>
      </c>
      <c r="C12" s="203"/>
    </row>
    <row r="13" spans="1:9" ht="21.75" customHeight="1">
      <c r="A13" s="24" t="s">
        <v>343</v>
      </c>
      <c r="B13" s="203" t="s">
        <v>390</v>
      </c>
      <c r="C13" s="203"/>
    </row>
    <row r="14" spans="1:9" ht="18" customHeight="1">
      <c r="A14" s="24" t="s">
        <v>25</v>
      </c>
      <c r="B14" s="203" t="s">
        <v>344</v>
      </c>
      <c r="C14" s="203"/>
    </row>
    <row r="15" spans="1:9" ht="17.25" customHeight="1">
      <c r="A15" s="24" t="s">
        <v>26</v>
      </c>
      <c r="B15" s="203" t="s">
        <v>385</v>
      </c>
      <c r="C15" s="203"/>
    </row>
    <row r="16" spans="1:9">
      <c r="A16" s="24" t="s">
        <v>27</v>
      </c>
      <c r="B16" s="203" t="s">
        <v>345</v>
      </c>
      <c r="C16" s="203"/>
    </row>
    <row r="17" spans="1:8">
      <c r="A17" s="24" t="s">
        <v>28</v>
      </c>
      <c r="B17" s="203" t="s">
        <v>399</v>
      </c>
      <c r="C17" s="203"/>
    </row>
    <row r="18" spans="1:8">
      <c r="A18" s="24" t="s">
        <v>29</v>
      </c>
      <c r="B18" s="203" t="s">
        <v>347</v>
      </c>
      <c r="C18" s="203"/>
    </row>
    <row r="19" spans="1:8">
      <c r="A19" s="24" t="s">
        <v>169</v>
      </c>
      <c r="B19" s="203" t="s">
        <v>348</v>
      </c>
      <c r="C19" s="203"/>
    </row>
    <row r="20" spans="1:8">
      <c r="A20" s="24" t="s">
        <v>170</v>
      </c>
      <c r="B20" s="203" t="s">
        <v>349</v>
      </c>
      <c r="C20" s="203"/>
    </row>
    <row r="21" spans="1:8" ht="17.25" customHeight="1">
      <c r="A21" s="25">
        <v>15</v>
      </c>
      <c r="B21" s="203" t="s">
        <v>350</v>
      </c>
      <c r="C21" s="203"/>
    </row>
    <row r="22" spans="1:8" ht="18.75" customHeight="1">
      <c r="A22" s="25">
        <v>16</v>
      </c>
      <c r="B22" s="203" t="s">
        <v>398</v>
      </c>
      <c r="C22" s="203"/>
    </row>
    <row r="23" spans="1:8">
      <c r="A23" s="25">
        <v>101</v>
      </c>
      <c r="B23" s="203" t="s">
        <v>352</v>
      </c>
      <c r="C23" s="203"/>
    </row>
    <row r="26" spans="1:8">
      <c r="A26" s="218" t="s">
        <v>353</v>
      </c>
      <c r="B26" s="219"/>
      <c r="C26" s="219"/>
      <c r="D26" s="219"/>
      <c r="E26" s="219"/>
      <c r="F26" s="219"/>
      <c r="G26" s="219"/>
      <c r="H26" s="220"/>
    </row>
    <row r="27" spans="1:8">
      <c r="A27" s="57" t="s">
        <v>24</v>
      </c>
      <c r="B27" s="57" t="s">
        <v>354</v>
      </c>
      <c r="C27" s="203" t="s">
        <v>355</v>
      </c>
      <c r="D27" s="203"/>
      <c r="E27" s="203"/>
      <c r="F27" s="203"/>
      <c r="G27" s="203"/>
      <c r="H27" s="203"/>
    </row>
    <row r="28" spans="1:8" ht="19.5" customHeight="1">
      <c r="A28" s="63" t="s">
        <v>343</v>
      </c>
      <c r="B28" s="163" t="s">
        <v>2842</v>
      </c>
      <c r="C28" s="203" t="s">
        <v>2438</v>
      </c>
      <c r="D28" s="203"/>
      <c r="E28" s="203"/>
      <c r="F28" s="203"/>
      <c r="G28" s="203"/>
      <c r="H28" s="203"/>
    </row>
    <row r="29" spans="1:8">
      <c r="A29" s="63" t="s">
        <v>25</v>
      </c>
      <c r="B29" s="57" t="s">
        <v>357</v>
      </c>
      <c r="C29" s="203" t="s">
        <v>30</v>
      </c>
      <c r="D29" s="203"/>
      <c r="E29" s="203"/>
      <c r="F29" s="203"/>
      <c r="G29" s="203"/>
      <c r="H29" s="203"/>
    </row>
    <row r="30" spans="1:8">
      <c r="A30" s="63" t="s">
        <v>26</v>
      </c>
      <c r="B30" s="57" t="s">
        <v>32</v>
      </c>
      <c r="C30" s="203" t="s">
        <v>30</v>
      </c>
      <c r="D30" s="203"/>
      <c r="E30" s="203"/>
      <c r="F30" s="203"/>
      <c r="G30" s="203"/>
      <c r="H30" s="203"/>
    </row>
    <row r="31" spans="1:8" ht="18" customHeight="1">
      <c r="A31" s="63" t="s">
        <v>27</v>
      </c>
      <c r="B31" s="57" t="s">
        <v>31</v>
      </c>
      <c r="C31" s="203" t="s">
        <v>358</v>
      </c>
      <c r="D31" s="203"/>
      <c r="E31" s="203"/>
      <c r="F31" s="203"/>
      <c r="G31" s="203"/>
      <c r="H31" s="203"/>
    </row>
    <row r="32" spans="1:8" ht="38.25" customHeight="1">
      <c r="A32" s="63" t="s">
        <v>28</v>
      </c>
      <c r="B32" s="57" t="s">
        <v>359</v>
      </c>
      <c r="C32" s="203" t="s">
        <v>383</v>
      </c>
      <c r="D32" s="203"/>
      <c r="E32" s="203"/>
      <c r="F32" s="203"/>
      <c r="G32" s="203"/>
      <c r="H32" s="203"/>
    </row>
    <row r="33" spans="1:8" ht="35.25" customHeight="1">
      <c r="A33" s="63" t="s">
        <v>29</v>
      </c>
      <c r="B33" s="57" t="s">
        <v>360</v>
      </c>
      <c r="C33" s="203" t="s">
        <v>384</v>
      </c>
      <c r="D33" s="203"/>
      <c r="E33" s="203"/>
      <c r="F33" s="203"/>
      <c r="G33" s="203"/>
      <c r="H33" s="203"/>
    </row>
    <row r="34" spans="1:8" ht="18.75" customHeight="1">
      <c r="A34" s="70" t="s">
        <v>426</v>
      </c>
      <c r="B34" s="57" t="s">
        <v>33</v>
      </c>
      <c r="C34" s="203" t="s">
        <v>361</v>
      </c>
      <c r="D34" s="203"/>
      <c r="E34" s="203"/>
      <c r="F34" s="203"/>
      <c r="G34" s="203"/>
      <c r="H34" s="203"/>
    </row>
    <row r="37" spans="1:8">
      <c r="A37" s="206" t="s">
        <v>362</v>
      </c>
      <c r="B37" s="206"/>
      <c r="C37" s="206"/>
      <c r="D37" s="206"/>
      <c r="E37" s="206"/>
      <c r="F37" s="206"/>
      <c r="G37" s="206"/>
    </row>
    <row r="38" spans="1:8" ht="17.25">
      <c r="A38" s="225" t="s">
        <v>269</v>
      </c>
      <c r="B38" s="225" t="s">
        <v>35</v>
      </c>
      <c r="C38" s="225" t="s">
        <v>273</v>
      </c>
      <c r="D38" s="225" t="s">
        <v>267</v>
      </c>
      <c r="E38" s="225" t="s">
        <v>302</v>
      </c>
      <c r="F38" s="225" t="s">
        <v>315</v>
      </c>
      <c r="G38" s="55" t="s">
        <v>146</v>
      </c>
    </row>
    <row r="39" spans="1:8" ht="17.25">
      <c r="A39" s="225"/>
      <c r="B39" s="225"/>
      <c r="C39" s="225"/>
      <c r="D39" s="225"/>
      <c r="E39" s="225"/>
      <c r="F39" s="225"/>
      <c r="G39" s="55" t="s">
        <v>147</v>
      </c>
    </row>
    <row r="40" spans="1:8" ht="17.25">
      <c r="A40" s="55" t="s">
        <v>148</v>
      </c>
      <c r="B40" s="55" t="s">
        <v>403</v>
      </c>
      <c r="C40" s="55" t="s">
        <v>149</v>
      </c>
      <c r="D40" s="55" t="s">
        <v>149</v>
      </c>
      <c r="E40" s="55" t="s">
        <v>149</v>
      </c>
      <c r="F40" s="55" t="s">
        <v>150</v>
      </c>
      <c r="G40" s="55" t="s">
        <v>151</v>
      </c>
    </row>
    <row r="41" spans="1:8">
      <c r="A41" s="206" t="s">
        <v>365</v>
      </c>
      <c r="B41" s="206"/>
      <c r="C41" s="206"/>
      <c r="D41" s="206"/>
      <c r="E41" s="206"/>
      <c r="F41" s="206"/>
      <c r="G41" s="206"/>
    </row>
    <row r="42" spans="1:8" ht="17.25">
      <c r="A42" s="225" t="s">
        <v>152</v>
      </c>
      <c r="B42" s="225" t="s">
        <v>395</v>
      </c>
      <c r="C42" s="55" t="s">
        <v>300</v>
      </c>
      <c r="D42" s="225" t="s">
        <v>154</v>
      </c>
      <c r="E42" s="225" t="s">
        <v>396</v>
      </c>
      <c r="F42" s="225" t="s">
        <v>156</v>
      </c>
      <c r="G42" s="55" t="s">
        <v>157</v>
      </c>
    </row>
    <row r="43" spans="1:8" ht="17.25">
      <c r="A43" s="225"/>
      <c r="B43" s="225"/>
      <c r="C43" s="55" t="s">
        <v>158</v>
      </c>
      <c r="D43" s="225"/>
      <c r="E43" s="225"/>
      <c r="F43" s="225"/>
      <c r="G43" s="55" t="s">
        <v>159</v>
      </c>
    </row>
    <row r="44" spans="1:8" ht="17.25">
      <c r="A44" s="55" t="s">
        <v>148</v>
      </c>
      <c r="B44" s="55" t="s">
        <v>168</v>
      </c>
      <c r="C44" s="55" t="s">
        <v>160</v>
      </c>
      <c r="D44" s="55" t="s">
        <v>161</v>
      </c>
      <c r="E44" s="55" t="s">
        <v>155</v>
      </c>
      <c r="F44" s="55" t="s">
        <v>161</v>
      </c>
      <c r="G44" s="55" t="s">
        <v>151</v>
      </c>
    </row>
    <row r="45" spans="1:8">
      <c r="A45" s="218" t="s">
        <v>370</v>
      </c>
      <c r="B45" s="219"/>
      <c r="C45" s="219"/>
      <c r="D45" s="219"/>
      <c r="E45" s="219"/>
      <c r="F45" s="219"/>
      <c r="G45" s="219"/>
    </row>
    <row r="46" spans="1:8" ht="17.25">
      <c r="A46" s="225" t="s">
        <v>152</v>
      </c>
      <c r="B46" s="204" t="s">
        <v>371</v>
      </c>
      <c r="C46" s="204"/>
      <c r="D46" s="204" t="s">
        <v>372</v>
      </c>
      <c r="E46" s="204"/>
      <c r="F46" s="204"/>
      <c r="G46" s="61" t="s">
        <v>146</v>
      </c>
    </row>
    <row r="47" spans="1:8" ht="17.25">
      <c r="A47" s="225"/>
      <c r="B47" s="204" t="s">
        <v>20</v>
      </c>
      <c r="C47" s="204"/>
      <c r="D47" s="204" t="s">
        <v>420</v>
      </c>
      <c r="E47" s="204"/>
      <c r="F47" s="204"/>
      <c r="G47" s="61" t="s">
        <v>147</v>
      </c>
    </row>
    <row r="48" spans="1:8" ht="18" customHeight="1">
      <c r="A48" s="55" t="s">
        <v>148</v>
      </c>
      <c r="B48" s="203" t="s">
        <v>404</v>
      </c>
      <c r="C48" s="203"/>
      <c r="D48" s="205" t="s">
        <v>428</v>
      </c>
      <c r="E48" s="205"/>
      <c r="F48" s="205"/>
      <c r="G48" s="61" t="s">
        <v>151</v>
      </c>
    </row>
    <row r="49" spans="1:9" ht="18" customHeight="1">
      <c r="A49" s="65"/>
      <c r="B49" s="37"/>
      <c r="C49" s="37"/>
      <c r="D49" s="56"/>
      <c r="E49" s="56"/>
      <c r="F49" s="56"/>
    </row>
    <row r="51" spans="1:9">
      <c r="A51" s="206" t="s">
        <v>373</v>
      </c>
      <c r="B51" s="206"/>
      <c r="C51" s="206"/>
      <c r="D51" s="206"/>
      <c r="E51" s="206"/>
      <c r="F51" s="206"/>
      <c r="G51" s="206"/>
      <c r="H51" s="206"/>
      <c r="I51" s="206"/>
    </row>
    <row r="52" spans="1:9">
      <c r="A52" s="222" t="s">
        <v>270</v>
      </c>
      <c r="B52" s="222" t="s">
        <v>272</v>
      </c>
      <c r="C52" s="222" t="s">
        <v>410</v>
      </c>
      <c r="D52" s="222" t="s">
        <v>268</v>
      </c>
      <c r="E52" s="224" t="s">
        <v>302</v>
      </c>
      <c r="F52" s="224" t="s">
        <v>145</v>
      </c>
      <c r="G52" s="222" t="s">
        <v>331</v>
      </c>
      <c r="H52" s="222" t="s">
        <v>330</v>
      </c>
      <c r="I52" s="25" t="s">
        <v>146</v>
      </c>
    </row>
    <row r="53" spans="1:9">
      <c r="A53" s="222"/>
      <c r="B53" s="222"/>
      <c r="C53" s="222"/>
      <c r="D53" s="222"/>
      <c r="E53" s="224"/>
      <c r="F53" s="224"/>
      <c r="G53" s="222"/>
      <c r="H53" s="222"/>
      <c r="I53" s="25" t="s">
        <v>147</v>
      </c>
    </row>
    <row r="54" spans="1:9">
      <c r="A54" s="68" t="s">
        <v>148</v>
      </c>
      <c r="B54" s="68" t="s">
        <v>10</v>
      </c>
      <c r="C54" s="68" t="s">
        <v>264</v>
      </c>
      <c r="D54" s="68" t="s">
        <v>149</v>
      </c>
      <c r="E54" s="68" t="s">
        <v>149</v>
      </c>
      <c r="F54" s="68" t="s">
        <v>392</v>
      </c>
      <c r="G54" s="68" t="s">
        <v>407</v>
      </c>
      <c r="H54" s="68" t="s">
        <v>408</v>
      </c>
      <c r="I54" s="25" t="s">
        <v>151</v>
      </c>
    </row>
    <row r="55" spans="1:9">
      <c r="A55" s="219" t="s">
        <v>374</v>
      </c>
      <c r="B55" s="219"/>
      <c r="C55" s="219"/>
      <c r="D55" s="219"/>
      <c r="E55" s="219"/>
      <c r="F55" s="219"/>
      <c r="G55" s="219"/>
      <c r="H55" s="219"/>
    </row>
    <row r="56" spans="1:9">
      <c r="A56" s="222" t="s">
        <v>270</v>
      </c>
      <c r="B56" s="222" t="s">
        <v>272</v>
      </c>
      <c r="C56" s="222" t="s">
        <v>266</v>
      </c>
      <c r="D56" s="222" t="s">
        <v>268</v>
      </c>
      <c r="E56" s="224" t="s">
        <v>302</v>
      </c>
      <c r="F56" s="224" t="s">
        <v>315</v>
      </c>
      <c r="G56" s="224" t="s">
        <v>146</v>
      </c>
      <c r="H56" s="224"/>
    </row>
    <row r="57" spans="1:9">
      <c r="A57" s="222"/>
      <c r="B57" s="222"/>
      <c r="C57" s="222"/>
      <c r="D57" s="222"/>
      <c r="E57" s="224"/>
      <c r="F57" s="224"/>
      <c r="G57" s="224" t="s">
        <v>147</v>
      </c>
      <c r="H57" s="224"/>
    </row>
    <row r="58" spans="1:9">
      <c r="A58" s="67" t="s">
        <v>148</v>
      </c>
      <c r="B58" s="67" t="s">
        <v>10</v>
      </c>
      <c r="C58" s="67" t="s">
        <v>264</v>
      </c>
      <c r="D58" s="67" t="s">
        <v>149</v>
      </c>
      <c r="E58" s="67" t="s">
        <v>149</v>
      </c>
      <c r="F58" s="67" t="s">
        <v>4</v>
      </c>
      <c r="G58" s="224" t="s">
        <v>151</v>
      </c>
      <c r="H58" s="224"/>
    </row>
    <row r="59" spans="1:9">
      <c r="A59" s="219" t="s">
        <v>375</v>
      </c>
      <c r="B59" s="219"/>
      <c r="C59" s="219"/>
      <c r="D59" s="219"/>
      <c r="E59" s="219"/>
      <c r="F59" s="219"/>
      <c r="G59" s="219"/>
    </row>
    <row r="60" spans="1:9">
      <c r="A60" s="222" t="s">
        <v>270</v>
      </c>
      <c r="B60" s="204" t="s">
        <v>405</v>
      </c>
      <c r="C60" s="204"/>
      <c r="D60" s="204" t="s">
        <v>372</v>
      </c>
      <c r="E60" s="204"/>
      <c r="F60" s="204"/>
      <c r="G60" s="62" t="s">
        <v>146</v>
      </c>
    </row>
    <row r="61" spans="1:9">
      <c r="A61" s="222"/>
      <c r="B61" s="204" t="s">
        <v>406</v>
      </c>
      <c r="C61" s="204"/>
      <c r="D61" s="204" t="s">
        <v>20</v>
      </c>
      <c r="E61" s="204"/>
      <c r="F61" s="204"/>
      <c r="G61" s="62" t="s">
        <v>147</v>
      </c>
    </row>
    <row r="62" spans="1:9">
      <c r="A62" s="67" t="s">
        <v>148</v>
      </c>
      <c r="B62" s="203" t="s">
        <v>404</v>
      </c>
      <c r="C62" s="203"/>
      <c r="D62" s="205" t="s">
        <v>428</v>
      </c>
      <c r="E62" s="205"/>
      <c r="F62" s="205"/>
      <c r="G62" s="62" t="s">
        <v>151</v>
      </c>
    </row>
    <row r="65" spans="1:10">
      <c r="A65" s="206" t="s">
        <v>376</v>
      </c>
      <c r="B65" s="206"/>
      <c r="C65" s="206"/>
      <c r="D65" s="206"/>
      <c r="E65" s="206"/>
      <c r="F65" s="206"/>
      <c r="G65" s="206"/>
    </row>
    <row r="66" spans="1:10" ht="17.25">
      <c r="A66" s="225" t="s">
        <v>162</v>
      </c>
      <c r="B66" s="225" t="s">
        <v>153</v>
      </c>
      <c r="C66" s="225" t="s">
        <v>531</v>
      </c>
      <c r="D66" s="225" t="s">
        <v>164</v>
      </c>
      <c r="E66" s="226" t="s">
        <v>165</v>
      </c>
      <c r="F66" s="226" t="s">
        <v>166</v>
      </c>
      <c r="G66" s="55" t="s">
        <v>146</v>
      </c>
      <c r="H66" s="9"/>
    </row>
    <row r="67" spans="1:10" ht="17.25">
      <c r="A67" s="225"/>
      <c r="B67" s="225"/>
      <c r="C67" s="225"/>
      <c r="D67" s="225"/>
      <c r="E67" s="226"/>
      <c r="F67" s="226"/>
      <c r="G67" s="55" t="s">
        <v>159</v>
      </c>
      <c r="H67" s="9"/>
      <c r="I67" s="9"/>
      <c r="J67" s="9"/>
    </row>
    <row r="68" spans="1:10" ht="17.25">
      <c r="A68" s="55" t="s">
        <v>148</v>
      </c>
      <c r="B68" s="55" t="s">
        <v>5</v>
      </c>
      <c r="C68" s="55" t="s">
        <v>149</v>
      </c>
      <c r="D68" s="55" t="s">
        <v>5</v>
      </c>
      <c r="E68" s="55" t="s">
        <v>149</v>
      </c>
      <c r="F68" s="55" t="s">
        <v>4</v>
      </c>
      <c r="G68" s="55" t="s">
        <v>151</v>
      </c>
      <c r="H68" s="9"/>
      <c r="I68" s="9"/>
      <c r="J68" s="9"/>
    </row>
    <row r="69" spans="1:10">
      <c r="A69" s="219" t="s">
        <v>378</v>
      </c>
      <c r="B69" s="219"/>
      <c r="C69" s="219"/>
      <c r="D69" s="219"/>
      <c r="E69" s="219"/>
      <c r="F69" s="219"/>
      <c r="G69" s="219"/>
    </row>
    <row r="70" spans="1:10" ht="17.25">
      <c r="A70" s="225" t="s">
        <v>152</v>
      </c>
      <c r="B70" s="225" t="s">
        <v>153</v>
      </c>
      <c r="C70" s="225" t="s">
        <v>163</v>
      </c>
      <c r="D70" s="225" t="s">
        <v>548</v>
      </c>
      <c r="E70" s="226" t="s">
        <v>165</v>
      </c>
      <c r="F70" s="226" t="s">
        <v>166</v>
      </c>
      <c r="G70" s="55" t="s">
        <v>157</v>
      </c>
    </row>
    <row r="71" spans="1:10" ht="17.25">
      <c r="A71" s="225"/>
      <c r="B71" s="225"/>
      <c r="C71" s="225"/>
      <c r="D71" s="225"/>
      <c r="E71" s="226"/>
      <c r="F71" s="226"/>
      <c r="G71" s="55" t="s">
        <v>159</v>
      </c>
    </row>
    <row r="72" spans="1:10" ht="17.25">
      <c r="A72" s="55" t="s">
        <v>148</v>
      </c>
      <c r="B72" s="55" t="s">
        <v>5</v>
      </c>
      <c r="C72" s="55" t="s">
        <v>149</v>
      </c>
      <c r="D72" s="55" t="s">
        <v>5</v>
      </c>
      <c r="E72" s="55" t="s">
        <v>149</v>
      </c>
      <c r="F72" s="55" t="s">
        <v>4</v>
      </c>
      <c r="G72" s="55" t="s">
        <v>151</v>
      </c>
    </row>
    <row r="73" spans="1:10">
      <c r="A73" s="219" t="s">
        <v>379</v>
      </c>
      <c r="B73" s="219"/>
      <c r="C73" s="219"/>
      <c r="D73" s="219"/>
      <c r="E73" s="219"/>
      <c r="F73" s="219"/>
      <c r="G73" s="219"/>
    </row>
    <row r="74" spans="1:10" ht="17.25">
      <c r="A74" s="222" t="s">
        <v>270</v>
      </c>
      <c r="B74" s="204" t="s">
        <v>371</v>
      </c>
      <c r="C74" s="204"/>
      <c r="D74" s="204" t="s">
        <v>372</v>
      </c>
      <c r="E74" s="204"/>
      <c r="F74" s="204"/>
      <c r="G74" s="61" t="s">
        <v>146</v>
      </c>
    </row>
    <row r="75" spans="1:10" ht="17.25">
      <c r="A75" s="222"/>
      <c r="B75" s="204" t="s">
        <v>420</v>
      </c>
      <c r="C75" s="204"/>
      <c r="D75" s="204" t="s">
        <v>20</v>
      </c>
      <c r="E75" s="204"/>
      <c r="F75" s="204"/>
      <c r="G75" s="61" t="s">
        <v>147</v>
      </c>
    </row>
    <row r="76" spans="1:10" ht="17.25">
      <c r="A76" s="67" t="s">
        <v>148</v>
      </c>
      <c r="B76" s="203" t="s">
        <v>421</v>
      </c>
      <c r="C76" s="203"/>
      <c r="D76" s="205" t="s">
        <v>428</v>
      </c>
      <c r="E76" s="205"/>
      <c r="F76" s="205"/>
      <c r="G76" s="61" t="s">
        <v>151</v>
      </c>
    </row>
    <row r="79" spans="1:10" ht="20.25">
      <c r="A79" s="202" t="s">
        <v>528</v>
      </c>
      <c r="B79" s="202"/>
      <c r="C79" s="202"/>
      <c r="D79" s="202"/>
      <c r="E79" s="202"/>
      <c r="F79" s="202"/>
      <c r="G79" s="202"/>
      <c r="H79" s="202"/>
    </row>
    <row r="80" spans="1:10">
      <c r="A80" s="103" t="s">
        <v>8</v>
      </c>
      <c r="B80" s="103" t="s">
        <v>7</v>
      </c>
      <c r="C80" s="108" t="s">
        <v>513</v>
      </c>
      <c r="D80" s="196" t="s">
        <v>9</v>
      </c>
      <c r="E80" s="197"/>
      <c r="F80" s="197"/>
      <c r="G80" s="197"/>
      <c r="H80" s="198"/>
    </row>
    <row r="81" spans="1:8">
      <c r="A81" s="199" t="s">
        <v>514</v>
      </c>
      <c r="B81" s="199" t="s">
        <v>512</v>
      </c>
      <c r="C81" s="108" t="s">
        <v>525</v>
      </c>
      <c r="D81" s="196" t="s">
        <v>516</v>
      </c>
      <c r="E81" s="197"/>
      <c r="F81" s="197"/>
      <c r="G81" s="197"/>
      <c r="H81" s="198"/>
    </row>
    <row r="82" spans="1:8">
      <c r="A82" s="200"/>
      <c r="B82" s="200"/>
      <c r="C82" s="108" t="s">
        <v>524</v>
      </c>
      <c r="D82" s="196" t="s">
        <v>517</v>
      </c>
      <c r="E82" s="197"/>
      <c r="F82" s="197"/>
      <c r="G82" s="197"/>
      <c r="H82" s="198"/>
    </row>
    <row r="83" spans="1:8">
      <c r="A83" s="200"/>
      <c r="B83" s="200"/>
      <c r="C83" s="108" t="s">
        <v>523</v>
      </c>
      <c r="D83" s="196" t="s">
        <v>518</v>
      </c>
      <c r="E83" s="197"/>
      <c r="F83" s="197"/>
      <c r="G83" s="197"/>
      <c r="H83" s="198"/>
    </row>
    <row r="84" spans="1:8">
      <c r="A84" s="200"/>
      <c r="B84" s="200"/>
      <c r="C84" s="108" t="s">
        <v>522</v>
      </c>
      <c r="D84" s="196" t="s">
        <v>519</v>
      </c>
      <c r="E84" s="197"/>
      <c r="F84" s="197"/>
      <c r="G84" s="197"/>
      <c r="H84" s="198"/>
    </row>
    <row r="85" spans="1:8" ht="33">
      <c r="A85" s="109" t="s">
        <v>515</v>
      </c>
      <c r="B85" s="119" t="s">
        <v>542</v>
      </c>
      <c r="C85" s="108" t="s">
        <v>521</v>
      </c>
      <c r="D85" s="196" t="s">
        <v>538</v>
      </c>
      <c r="E85" s="197"/>
      <c r="F85" s="197"/>
      <c r="G85" s="197"/>
      <c r="H85" s="198"/>
    </row>
    <row r="86" spans="1:8">
      <c r="A86" s="199" t="s">
        <v>539</v>
      </c>
      <c r="B86" s="109" t="s">
        <v>540</v>
      </c>
      <c r="C86" s="108" t="s">
        <v>526</v>
      </c>
      <c r="D86" s="196" t="s">
        <v>543</v>
      </c>
      <c r="E86" s="197"/>
      <c r="F86" s="197"/>
      <c r="G86" s="197"/>
      <c r="H86" s="198"/>
    </row>
    <row r="87" spans="1:8">
      <c r="A87" s="201"/>
      <c r="B87" s="109" t="s">
        <v>10</v>
      </c>
      <c r="C87" s="108" t="s">
        <v>527</v>
      </c>
      <c r="D87" s="196" t="s">
        <v>541</v>
      </c>
      <c r="E87" s="197"/>
      <c r="F87" s="197"/>
      <c r="G87" s="197"/>
      <c r="H87" s="198"/>
    </row>
  </sheetData>
  <mergeCells count="108">
    <mergeCell ref="A11:C11"/>
    <mergeCell ref="B12:C12"/>
    <mergeCell ref="B13:C13"/>
    <mergeCell ref="B14:C14"/>
    <mergeCell ref="B15:C15"/>
    <mergeCell ref="B16:C16"/>
    <mergeCell ref="A2:G2"/>
    <mergeCell ref="A45:G45"/>
    <mergeCell ref="A59:G59"/>
    <mergeCell ref="B23:C23"/>
    <mergeCell ref="A26:H26"/>
    <mergeCell ref="C27:H27"/>
    <mergeCell ref="C28:H28"/>
    <mergeCell ref="C29:H29"/>
    <mergeCell ref="C30:H30"/>
    <mergeCell ref="B17:C17"/>
    <mergeCell ref="B18:C18"/>
    <mergeCell ref="B19:C19"/>
    <mergeCell ref="B20:C20"/>
    <mergeCell ref="B21:C21"/>
    <mergeCell ref="B22:C22"/>
    <mergeCell ref="A41:G41"/>
    <mergeCell ref="D38:D39"/>
    <mergeCell ref="E38:E39"/>
    <mergeCell ref="A79:H79"/>
    <mergeCell ref="B74:C74"/>
    <mergeCell ref="D74:F74"/>
    <mergeCell ref="B75:C75"/>
    <mergeCell ref="D75:F75"/>
    <mergeCell ref="B76:C76"/>
    <mergeCell ref="D76:F76"/>
    <mergeCell ref="B62:C62"/>
    <mergeCell ref="A74:A75"/>
    <mergeCell ref="E66:E67"/>
    <mergeCell ref="F38:F39"/>
    <mergeCell ref="C31:H31"/>
    <mergeCell ref="C32:H32"/>
    <mergeCell ref="C33:H33"/>
    <mergeCell ref="C34:H34"/>
    <mergeCell ref="A73:G73"/>
    <mergeCell ref="A38:A39"/>
    <mergeCell ref="B38:B39"/>
    <mergeCell ref="D62:F62"/>
    <mergeCell ref="A66:A67"/>
    <mergeCell ref="B66:B67"/>
    <mergeCell ref="C66:C67"/>
    <mergeCell ref="D66:D67"/>
    <mergeCell ref="B60:C60"/>
    <mergeCell ref="F66:F67"/>
    <mergeCell ref="A70:A71"/>
    <mergeCell ref="B70:B71"/>
    <mergeCell ref="C70:C71"/>
    <mergeCell ref="D70:D71"/>
    <mergeCell ref="E70:E71"/>
    <mergeCell ref="F70:F71"/>
    <mergeCell ref="A65:G65"/>
    <mergeCell ref="A69:G69"/>
    <mergeCell ref="A42:A43"/>
    <mergeCell ref="B42:B43"/>
    <mergeCell ref="D42:D43"/>
    <mergeCell ref="E42:E43"/>
    <mergeCell ref="F42:F43"/>
    <mergeCell ref="A46:A47"/>
    <mergeCell ref="D60:F60"/>
    <mergeCell ref="B61:C61"/>
    <mergeCell ref="D61:F61"/>
    <mergeCell ref="A56:A57"/>
    <mergeCell ref="B56:B57"/>
    <mergeCell ref="C56:C57"/>
    <mergeCell ref="B47:C47"/>
    <mergeCell ref="D47:F47"/>
    <mergeCell ref="B48:C48"/>
    <mergeCell ref="D48:F48"/>
    <mergeCell ref="A6:C6"/>
    <mergeCell ref="A60:A61"/>
    <mergeCell ref="A37:G37"/>
    <mergeCell ref="A3:I3"/>
    <mergeCell ref="A4:I4"/>
    <mergeCell ref="A51:I51"/>
    <mergeCell ref="A55:H55"/>
    <mergeCell ref="D56:D57"/>
    <mergeCell ref="E56:E57"/>
    <mergeCell ref="F56:F57"/>
    <mergeCell ref="G56:H56"/>
    <mergeCell ref="G57:H57"/>
    <mergeCell ref="G58:H58"/>
    <mergeCell ref="A52:A53"/>
    <mergeCell ref="B52:B53"/>
    <mergeCell ref="C52:C53"/>
    <mergeCell ref="D52:D53"/>
    <mergeCell ref="E52:E53"/>
    <mergeCell ref="F52:F53"/>
    <mergeCell ref="G52:G53"/>
    <mergeCell ref="H52:H53"/>
    <mergeCell ref="B46:C46"/>
    <mergeCell ref="D46:F46"/>
    <mergeCell ref="C38:C39"/>
    <mergeCell ref="D87:H87"/>
    <mergeCell ref="D80:H80"/>
    <mergeCell ref="A81:A84"/>
    <mergeCell ref="B81:B84"/>
    <mergeCell ref="D81:H81"/>
    <mergeCell ref="D82:H82"/>
    <mergeCell ref="D83:H83"/>
    <mergeCell ref="D84:H84"/>
    <mergeCell ref="D85:H85"/>
    <mergeCell ref="D86:H86"/>
    <mergeCell ref="A86:A8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90"/>
  <sheetViews>
    <sheetView workbookViewId="0">
      <pane ySplit="2" topLeftCell="A114" activePane="bottomLeft" state="frozen"/>
      <selection pane="bottomLeft" activeCell="G173" sqref="G173"/>
    </sheetView>
  </sheetViews>
  <sheetFormatPr defaultRowHeight="50.1" customHeight="1"/>
  <cols>
    <col min="1" max="1" width="7.5" customWidth="1"/>
    <col min="2" max="2" width="7.875" customWidth="1"/>
    <col min="3" max="3" width="8.875" customWidth="1"/>
    <col min="4" max="4" width="27.625" customWidth="1"/>
    <col min="5" max="5" width="29" customWidth="1"/>
    <col min="6" max="6" width="7.125" style="73" customWidth="1"/>
    <col min="7" max="7" width="23" customWidth="1"/>
    <col min="8" max="8" width="7.375" customWidth="1"/>
    <col min="9" max="9" width="7" customWidth="1"/>
    <col min="10" max="10" width="6.125" style="105" customWidth="1"/>
    <col min="11" max="11" width="31.75" customWidth="1"/>
  </cols>
  <sheetData>
    <row r="1" spans="1:12" s="98" customFormat="1" ht="50.1" customHeight="1">
      <c r="A1" s="227" t="s">
        <v>510</v>
      </c>
      <c r="B1" s="227"/>
      <c r="C1" s="110" t="s">
        <v>469</v>
      </c>
      <c r="D1" s="111" t="s">
        <v>574</v>
      </c>
      <c r="E1" s="110" t="s">
        <v>740</v>
      </c>
      <c r="F1" s="112" t="s">
        <v>461</v>
      </c>
      <c r="G1" s="112" t="str">
        <f>IF(D1="Multi-String","Multi-string","NONONO")</f>
        <v>NONONO</v>
      </c>
      <c r="H1" s="112" t="str">
        <f>IF(E1="with STS","STS","NONONO")</f>
        <v>NONONO</v>
      </c>
      <c r="I1" s="112" t="str">
        <f>CONCATENATE(F1,C1,F1)</f>
        <v>*PWS1*</v>
      </c>
      <c r="J1" s="113" t="str">
        <f>CONCATENATE(F1,G1,F1)</f>
        <v>*NONONO*</v>
      </c>
      <c r="K1" s="112" t="str">
        <f>CONCATENATE(F1,H1,F1)</f>
        <v>*NONONO*</v>
      </c>
      <c r="L1" s="106"/>
    </row>
    <row r="2" spans="1:12" ht="49.5" customHeight="1">
      <c r="A2" s="77" t="s">
        <v>96</v>
      </c>
      <c r="B2" s="76" t="s">
        <v>238</v>
      </c>
      <c r="C2" s="76" t="s">
        <v>251</v>
      </c>
      <c r="D2" s="76" t="s">
        <v>6</v>
      </c>
      <c r="E2" s="34" t="s">
        <v>468</v>
      </c>
      <c r="F2" s="76" t="s">
        <v>479</v>
      </c>
      <c r="G2" s="77" t="s">
        <v>1953</v>
      </c>
      <c r="H2" s="77" t="s">
        <v>480</v>
      </c>
      <c r="I2" s="76" t="s">
        <v>239</v>
      </c>
      <c r="J2" s="77" t="s">
        <v>87</v>
      </c>
      <c r="K2" s="76" t="s">
        <v>511</v>
      </c>
      <c r="L2" s="73"/>
    </row>
    <row r="3" spans="1:12" ht="50.1" customHeight="1">
      <c r="A3" s="3">
        <f>IF(IFERROR(VLOOKUP(ROW(K1),'RO registers'!$A:$L,2,0),"")=0,"",IFERROR(VLOOKUP(ROW(K1),'RO registers'!$A:$L,2,0),""))</f>
        <v>53000</v>
      </c>
      <c r="B3" s="3" t="str">
        <f>IF(IFERROR(VLOOKUP(ROW(A1),'RO registers'!$A:$L,3,0),"")=0,"",IFERROR(VLOOKUP(ROW(A1),'RO registers'!$A:$L,3,0),""))</f>
        <v>bit0</v>
      </c>
      <c r="C3" s="3" t="str">
        <f>IF(IFERROR(VLOOKUP(ROW(B1),'RO registers'!$A:$L,4,0),"")=0,"",IFERROR(VLOOKUP(ROW(B1),'RO registers'!$A:$L,4,0),""))</f>
        <v>RO</v>
      </c>
      <c r="D3" s="3" t="str">
        <f>IF(IFERROR(VLOOKUP(ROW(C1),'RO registers'!$A:$L,5,0),"")=0,"",IFERROR(VLOOKUP(ROW(C1),'RO registers'!$A:$L,5,0),""))</f>
        <v>AC-Group: AC bus over voltage</v>
      </c>
      <c r="E3" s="3" t="str">
        <f>IF(IFERROR(VLOOKUP(ROW(D1),'RO registers'!$A:$L,6,0),"")=0,"",IFERROR(VLOOKUP(ROW(D1),'RO registers'!$A:$L,6,0),""))</f>
        <v>AC模块组: 交流母线过压</v>
      </c>
      <c r="F3" s="3" t="str">
        <f>IF(IFERROR(VLOOKUP(ROW(E1),'RO registers'!$A:$L,7,0),"")=0,"",IFERROR(VLOOKUP(ROW(E1),'RO registers'!$A:$L,7,0),""))</f>
        <v>/</v>
      </c>
      <c r="G3" s="3" t="str">
        <f>IF(IFERROR(VLOOKUP(ROW(F1),'RO registers'!$A:$L,8,0),"")=0,"",IFERROR(VLOOKUP(ROW(F1),'RO registers'!$A:$L,8,0),""))</f>
        <v>0: Normal, 1: Fault</v>
      </c>
      <c r="H3" s="3" t="str">
        <f>IF(IFERROR(VLOOKUP(ROW(G1),'RO registers'!$A:$L,9,0),"")=0,"",IFERROR(VLOOKUP(ROW(G1),'RO registers'!$A:$L,9,0),""))</f>
        <v>/</v>
      </c>
      <c r="I3" s="3" t="str">
        <f>IF(IFERROR(VLOOKUP(ROW(H1),'RO registers'!$A:$L,10,0),"")=0,"",IFERROR(VLOOKUP(ROW(H1),'RO registers'!$A:$L,10,0),""))</f>
        <v>/</v>
      </c>
      <c r="J3" s="118" t="str">
        <f>IF(IFERROR(VLOOKUP(ROW(I1),'RO registers'!$A:$L,11,0),"")=0,"",IFERROR(VLOOKUP(ROW(I1),'RO registers'!$A:$L,11,0),""))</f>
        <v>/</v>
      </c>
      <c r="K3" s="3" t="str">
        <f>IF(IFERROR(VLOOKUP(ROW(J1),'RO registers'!$A:$L,12,0),"")=0,"",IFERROR(VLOOKUP(ROW(J1),'RO registers'!$A:$L,12,0),""))</f>
        <v/>
      </c>
      <c r="L3" s="6" t="str">
        <f>IF(IFERROR(VLOOKUP(ROW(K1),'RO registers'!$A:$L,7,0),"")=0,"",IFERROR(VLOOKUP(ROW(K1),'RO registers'!$A:$L,7,0),""))</f>
        <v>/</v>
      </c>
    </row>
    <row r="4" spans="1:12" ht="50.1" customHeight="1">
      <c r="A4" s="3">
        <f>IF(IFERROR(VLOOKUP(ROW(A2),'RO registers'!$A:$L,2,0),"")=0,"",IFERROR(VLOOKUP(ROW(A2),'RO registers'!$A:$L,2,0),""))</f>
        <v>53000</v>
      </c>
      <c r="B4" s="3" t="str">
        <f>IF(IFERROR(VLOOKUP(ROW(B2),'RO registers'!$A:$L,3,0),"")=0,"",IFERROR(VLOOKUP(ROW(B2),'RO registers'!$A:$L,3,0),""))</f>
        <v>bit1</v>
      </c>
      <c r="C4" s="3" t="str">
        <f>IF(IFERROR(VLOOKUP(ROW(C2),'RO registers'!$A:$L,4,0),"")=0,"",IFERROR(VLOOKUP(ROW(C2),'RO registers'!$A:$L,4,0),""))</f>
        <v>RO</v>
      </c>
      <c r="D4" s="3" t="str">
        <f>IF(IFERROR(VLOOKUP(ROW(D2),'RO registers'!$A:$L,5,0),"")=0,"",IFERROR(VLOOKUP(ROW(D2),'RO registers'!$A:$L,5,0),""))</f>
        <v>AC-Group: AC bus over frequency</v>
      </c>
      <c r="E4" s="3" t="str">
        <f>IF(IFERROR(VLOOKUP(ROW(E2),'RO registers'!$A:$L,6,0),"")=0,"",IFERROR(VLOOKUP(ROW(E2),'RO registers'!$A:$L,6,0),""))</f>
        <v>AC模块组: 交流母线过频</v>
      </c>
      <c r="F4" s="3" t="str">
        <f>IF(IFERROR(VLOOKUP(ROW(E2),'RO registers'!$A:$L,7,0),"")=0,"",IFERROR(VLOOKUP(ROW(E2),'RO registers'!$A:$L,7,0),""))</f>
        <v>/</v>
      </c>
      <c r="G4" s="3" t="str">
        <f>IF(IFERROR(VLOOKUP(ROW(F2),'RO registers'!$A:$L,8,0),"")=0,"",IFERROR(VLOOKUP(ROW(F2),'RO registers'!$A:$L,8,0),""))</f>
        <v>0: Normal, 1: Fault</v>
      </c>
      <c r="H4" s="3" t="str">
        <f>IF(IFERROR(VLOOKUP(ROW(G2),'RO registers'!$A:$L,9,0),"")=0,"",IFERROR(VLOOKUP(ROW(G2),'RO registers'!$A:$L,9,0),""))</f>
        <v>/</v>
      </c>
      <c r="I4" s="3" t="str">
        <f>IF(IFERROR(VLOOKUP(ROW(H2),'RO registers'!$A:$L,10,0),"")=0,"",IFERROR(VLOOKUP(ROW(H2),'RO registers'!$A:$L,10,0),""))</f>
        <v>/</v>
      </c>
      <c r="J4" s="118" t="str">
        <f>IF(IFERROR(VLOOKUP(ROW(I2),'RO registers'!$A:$L,11,0),"")=0,"",IFERROR(VLOOKUP(ROW(I2),'RO registers'!$A:$L,11,0),""))</f>
        <v>/</v>
      </c>
      <c r="K4" s="3" t="str">
        <f>IF(IFERROR(VLOOKUP(ROW(J2),'RO registers'!$A:$L,12,0),"")=0,"",IFERROR(VLOOKUP(ROW(J2),'RO registers'!$A:$L,12,0),""))</f>
        <v/>
      </c>
      <c r="L4" s="73"/>
    </row>
    <row r="5" spans="1:12" ht="50.1" customHeight="1">
      <c r="A5" s="3">
        <f>IF(IFERROR(VLOOKUP(ROW(A3),'RO registers'!$A:$L,2,0),"")=0,"",IFERROR(VLOOKUP(ROW(A3),'RO registers'!$A:$L,2,0),""))</f>
        <v>53000</v>
      </c>
      <c r="B5" s="3" t="str">
        <f>IF(IFERROR(VLOOKUP(ROW(B3),'RO registers'!$A:$L,3,0),"")=0,"",IFERROR(VLOOKUP(ROW(B3),'RO registers'!$A:$L,3,0),""))</f>
        <v>bit2</v>
      </c>
      <c r="C5" s="3" t="str">
        <f>IF(IFERROR(VLOOKUP(ROW(C3),'RO registers'!$A:$L,4,0),"")=0,"",IFERROR(VLOOKUP(ROW(C3),'RO registers'!$A:$L,4,0),""))</f>
        <v>RO</v>
      </c>
      <c r="D5" s="3" t="str">
        <f>IF(IFERROR(VLOOKUP(ROW(D3),'RO registers'!$A:$L,5,0),"")=0,"",IFERROR(VLOOKUP(ROW(D3),'RO registers'!$A:$L,5,0),""))</f>
        <v>AC-Group: AC bus under voltage</v>
      </c>
      <c r="E5" s="3" t="str">
        <f>IF(IFERROR(VLOOKUP(ROW(E3),'RO registers'!$A:$L,6,0),"")=0,"",IFERROR(VLOOKUP(ROW(E3),'RO registers'!$A:$L,6,0),""))</f>
        <v>AC模块组: 交流母线欠压</v>
      </c>
      <c r="F5" s="3" t="str">
        <f>IF(IFERROR(VLOOKUP(ROW(E3),'RO registers'!$A:$L,7,0),"")=0,"",IFERROR(VLOOKUP(ROW(E3),'RO registers'!$A:$L,7,0),""))</f>
        <v>/</v>
      </c>
      <c r="G5" s="3" t="str">
        <f>IF(IFERROR(VLOOKUP(ROW(F3),'RO registers'!$A:$L,8,0),"")=0,"",IFERROR(VLOOKUP(ROW(F3),'RO registers'!$A:$L,8,0),""))</f>
        <v>0: Normal, 1: Fault</v>
      </c>
      <c r="H5" s="3" t="str">
        <f>IF(IFERROR(VLOOKUP(ROW(G3),'RO registers'!$A:$L,9,0),"")=0,"",IFERROR(VLOOKUP(ROW(G3),'RO registers'!$A:$L,9,0),""))</f>
        <v>/</v>
      </c>
      <c r="I5" s="3" t="str">
        <f>IF(IFERROR(VLOOKUP(ROW(H3),'RO registers'!$A:$L,10,0),"")=0,"",IFERROR(VLOOKUP(ROW(H3),'RO registers'!$A:$L,10,0),""))</f>
        <v>/</v>
      </c>
      <c r="J5" s="118" t="str">
        <f>IF(IFERROR(VLOOKUP(ROW(I3),'RO registers'!$A:$L,11,0),"")=0,"",IFERROR(VLOOKUP(ROW(I3),'RO registers'!$A:$L,11,0),""))</f>
        <v>/</v>
      </c>
      <c r="K5" s="3" t="str">
        <f>IF(IFERROR(VLOOKUP(ROW(J3),'RO registers'!$A:$L,12,0),"")=0,"",IFERROR(VLOOKUP(ROW(J3),'RO registers'!$A:$L,12,0),""))</f>
        <v/>
      </c>
      <c r="L5" s="73"/>
    </row>
    <row r="6" spans="1:12" ht="50.1" customHeight="1">
      <c r="A6" s="3">
        <f>IF(IFERROR(VLOOKUP(ROW(A4),'RO registers'!$A:$L,2,0),"")=0,"",IFERROR(VLOOKUP(ROW(A4),'RO registers'!$A:$L,2,0),""))</f>
        <v>53000</v>
      </c>
      <c r="B6" s="3" t="str">
        <f>IF(IFERROR(VLOOKUP(ROW(B4),'RO registers'!$A:$L,3,0),"")=0,"",IFERROR(VLOOKUP(ROW(B4),'RO registers'!$A:$L,3,0),""))</f>
        <v>bit3</v>
      </c>
      <c r="C6" s="3" t="str">
        <f>IF(IFERROR(VLOOKUP(ROW(C4),'RO registers'!$A:$L,4,0),"")=0,"",IFERROR(VLOOKUP(ROW(C4),'RO registers'!$A:$L,4,0),""))</f>
        <v>RO</v>
      </c>
      <c r="D6" s="3" t="str">
        <f>IF(IFERROR(VLOOKUP(ROW(D4),'RO registers'!$A:$L,5,0),"")=0,"",IFERROR(VLOOKUP(ROW(D4),'RO registers'!$A:$L,5,0),""))</f>
        <v>AC-Group:  islanding protection</v>
      </c>
      <c r="E6" s="3" t="str">
        <f>IF(IFERROR(VLOOKUP(ROW(E4),'RO registers'!$A:$L,6,0),"")=0,"",IFERROR(VLOOKUP(ROW(E4),'RO registers'!$A:$L,6,0),""))</f>
        <v>AC模块组: 逆变器孤岛保护</v>
      </c>
      <c r="F6" s="3" t="str">
        <f>IF(IFERROR(VLOOKUP(ROW(E4),'RO registers'!$A:$L,7,0),"")=0,"",IFERROR(VLOOKUP(ROW(E4),'RO registers'!$A:$L,7,0),""))</f>
        <v>/</v>
      </c>
      <c r="G6" s="3" t="str">
        <f>IF(IFERROR(VLOOKUP(ROW(F4),'RO registers'!$A:$L,8,0),"")=0,"",IFERROR(VLOOKUP(ROW(F4),'RO registers'!$A:$L,8,0),""))</f>
        <v>0: Normal, 1: Fault</v>
      </c>
      <c r="H6" s="3" t="str">
        <f>IF(IFERROR(VLOOKUP(ROW(G4),'RO registers'!$A:$L,9,0),"")=0,"",IFERROR(VLOOKUP(ROW(G4),'RO registers'!$A:$L,9,0),""))</f>
        <v>/</v>
      </c>
      <c r="I6" s="3" t="str">
        <f>IF(IFERROR(VLOOKUP(ROW(H4),'RO registers'!$A:$L,10,0),"")=0,"",IFERROR(VLOOKUP(ROW(H4),'RO registers'!$A:$L,10,0),""))</f>
        <v>/</v>
      </c>
      <c r="J6" s="118" t="str">
        <f>IF(IFERROR(VLOOKUP(ROW(I4),'RO registers'!$A:$L,11,0),"")=0,"",IFERROR(VLOOKUP(ROW(I4),'RO registers'!$A:$L,11,0),""))</f>
        <v>/</v>
      </c>
      <c r="K6" s="3" t="str">
        <f>IF(IFERROR(VLOOKUP(ROW(J4),'RO registers'!$A:$L,12,0),"")=0,"",IFERROR(VLOOKUP(ROW(J4),'RO registers'!$A:$L,12,0),""))</f>
        <v/>
      </c>
      <c r="L6" s="73"/>
    </row>
    <row r="7" spans="1:12" ht="50.1" customHeight="1">
      <c r="A7" s="3">
        <f>IF(IFERROR(VLOOKUP(ROW(A5),'RO registers'!$A:$L,2,0),"")=0,"",IFERROR(VLOOKUP(ROW(A5),'RO registers'!$A:$L,2,0),""))</f>
        <v>53000</v>
      </c>
      <c r="B7" s="3" t="str">
        <f>IF(IFERROR(VLOOKUP(ROW(B5),'RO registers'!$A:$L,3,0),"")=0,"",IFERROR(VLOOKUP(ROW(B5),'RO registers'!$A:$L,3,0),""))</f>
        <v>bit4</v>
      </c>
      <c r="C7" s="3" t="str">
        <f>IF(IFERROR(VLOOKUP(ROW(C5),'RO registers'!$A:$L,4,0),"")=0,"",IFERROR(VLOOKUP(ROW(C5),'RO registers'!$A:$L,4,0),""))</f>
        <v>RO</v>
      </c>
      <c r="D7" s="3" t="str">
        <f>IF(IFERROR(VLOOKUP(ROW(D5),'RO registers'!$A:$L,5,0),"")=0,"",IFERROR(VLOOKUP(ROW(D5),'RO registers'!$A:$L,5,0),""))</f>
        <v>AC-Group:  DC input over voltage</v>
      </c>
      <c r="E7" s="3" t="str">
        <f>IF(IFERROR(VLOOKUP(ROW(E5),'RO registers'!$A:$L,6,0),"")=0,"",IFERROR(VLOOKUP(ROW(E5),'RO registers'!$A:$L,6,0),""))</f>
        <v>AC模块组: 直流输入过压</v>
      </c>
      <c r="F7" s="3" t="str">
        <f>IF(IFERROR(VLOOKUP(ROW(E5),'RO registers'!$A:$L,7,0),"")=0,"",IFERROR(VLOOKUP(ROW(E5),'RO registers'!$A:$L,7,0),""))</f>
        <v>/</v>
      </c>
      <c r="G7" s="3" t="str">
        <f>IF(IFERROR(VLOOKUP(ROW(F5),'RO registers'!$A:$L,8,0),"")=0,"",IFERROR(VLOOKUP(ROW(F5),'RO registers'!$A:$L,8,0),""))</f>
        <v>0: Normal, 1: Fault</v>
      </c>
      <c r="H7" s="3" t="str">
        <f>IF(IFERROR(VLOOKUP(ROW(G5),'RO registers'!$A:$L,9,0),"")=0,"",IFERROR(VLOOKUP(ROW(G5),'RO registers'!$A:$L,9,0),""))</f>
        <v>/</v>
      </c>
      <c r="I7" s="3" t="str">
        <f>IF(IFERROR(VLOOKUP(ROW(H5),'RO registers'!$A:$L,10,0),"")=0,"",IFERROR(VLOOKUP(ROW(H5),'RO registers'!$A:$L,10,0),""))</f>
        <v>/</v>
      </c>
      <c r="J7" s="118" t="str">
        <f>IF(IFERROR(VLOOKUP(ROW(I5),'RO registers'!$A:$L,11,0),"")=0,"",IFERROR(VLOOKUP(ROW(I5),'RO registers'!$A:$L,11,0),""))</f>
        <v>/</v>
      </c>
      <c r="K7" s="3" t="str">
        <f>IF(IFERROR(VLOOKUP(ROW(J5),'RO registers'!$A:$L,12,0),"")=0,"",IFERROR(VLOOKUP(ROW(J5),'RO registers'!$A:$L,12,0),""))</f>
        <v/>
      </c>
      <c r="L7" s="73"/>
    </row>
    <row r="8" spans="1:12" ht="50.1" customHeight="1">
      <c r="A8" s="3">
        <f>IF(IFERROR(VLOOKUP(ROW(A6),'RO registers'!$A:$L,2,0),"")=0,"",IFERROR(VLOOKUP(ROW(A6),'RO registers'!$A:$L,2,0),""))</f>
        <v>53000</v>
      </c>
      <c r="B8" s="3" t="str">
        <f>IF(IFERROR(VLOOKUP(ROW(B6),'RO registers'!$A:$L,3,0),"")=0,"",IFERROR(VLOOKUP(ROW(B6),'RO registers'!$A:$L,3,0),""))</f>
        <v>bit5</v>
      </c>
      <c r="C8" s="3" t="str">
        <f>IF(IFERROR(VLOOKUP(ROW(C6),'RO registers'!$A:$L,4,0),"")=0,"",IFERROR(VLOOKUP(ROW(C6),'RO registers'!$A:$L,4,0),""))</f>
        <v>RO</v>
      </c>
      <c r="D8" s="3" t="str">
        <f>IF(IFERROR(VLOOKUP(ROW(D6),'RO registers'!$A:$L,5,0),"")=0,"",IFERROR(VLOOKUP(ROW(D6),'RO registers'!$A:$L,5,0),""))</f>
        <v>AC-Group: On/Off-grid toggling error</v>
      </c>
      <c r="E8" s="3" t="str">
        <f>IF(IFERROR(VLOOKUP(ROW(E6),'RO registers'!$A:$L,6,0),"")=0,"",IFERROR(VLOOKUP(ROW(E6),'RO registers'!$A:$L,6,0),""))</f>
        <v>AC模块组: 并离网切换错误</v>
      </c>
      <c r="F8" s="3" t="str">
        <f>IF(IFERROR(VLOOKUP(ROW(E6),'RO registers'!$A:$L,7,0),"")=0,"",IFERROR(VLOOKUP(ROW(E6),'RO registers'!$A:$L,7,0),""))</f>
        <v>/</v>
      </c>
      <c r="G8" s="3" t="str">
        <f>IF(IFERROR(VLOOKUP(ROW(F6),'RO registers'!$A:$L,8,0),"")=0,"",IFERROR(VLOOKUP(ROW(F6),'RO registers'!$A:$L,8,0),""))</f>
        <v>0: Normal, 1: Fault</v>
      </c>
      <c r="H8" s="3" t="str">
        <f>IF(IFERROR(VLOOKUP(ROW(G6),'RO registers'!$A:$L,9,0),"")=0,"",IFERROR(VLOOKUP(ROW(G6),'RO registers'!$A:$L,9,0),""))</f>
        <v>/</v>
      </c>
      <c r="I8" s="3" t="str">
        <f>IF(IFERROR(VLOOKUP(ROW(H6),'RO registers'!$A:$L,10,0),"")=0,"",IFERROR(VLOOKUP(ROW(H6),'RO registers'!$A:$L,10,0),""))</f>
        <v>/</v>
      </c>
      <c r="J8" s="118" t="str">
        <f>IF(IFERROR(VLOOKUP(ROW(I6),'RO registers'!$A:$L,11,0),"")=0,"",IFERROR(VLOOKUP(ROW(I6),'RO registers'!$A:$L,11,0),""))</f>
        <v>/</v>
      </c>
      <c r="K8" s="3" t="str">
        <f>IF(IFERROR(VLOOKUP(ROW(J6),'RO registers'!$A:$L,12,0),"")=0,"",IFERROR(VLOOKUP(ROW(J6),'RO registers'!$A:$L,12,0),""))</f>
        <v/>
      </c>
      <c r="L8" s="73"/>
    </row>
    <row r="9" spans="1:12" ht="50.1" customHeight="1">
      <c r="A9" s="3">
        <f>IF(IFERROR(VLOOKUP(ROW(A7),'RO registers'!$A:$L,2,0),"")=0,"",IFERROR(VLOOKUP(ROW(A7),'RO registers'!$A:$L,2,0),""))</f>
        <v>53000</v>
      </c>
      <c r="B9" s="3" t="str">
        <f>IF(IFERROR(VLOOKUP(ROW(B7),'RO registers'!$A:$L,3,0),"")=0,"",IFERROR(VLOOKUP(ROW(B7),'RO registers'!$A:$L,3,0),""))</f>
        <v>bit6</v>
      </c>
      <c r="C9" s="3" t="str">
        <f>IF(IFERROR(VLOOKUP(ROW(C7),'RO registers'!$A:$L,4,0),"")=0,"",IFERROR(VLOOKUP(ROW(C7),'RO registers'!$A:$L,4,0),""))</f>
        <v>RO</v>
      </c>
      <c r="D9" s="3" t="str">
        <f>IF(IFERROR(VLOOKUP(ROW(D7),'RO registers'!$A:$L,5,0),"")=0,"",IFERROR(VLOOKUP(ROW(D7),'RO registers'!$A:$L,5,0),""))</f>
        <v>AC-Group:  AC phase reversed</v>
      </c>
      <c r="E9" s="3" t="str">
        <f>IF(IFERROR(VLOOKUP(ROW(E7),'RO registers'!$A:$L,6,0),"")=0,"",IFERROR(VLOOKUP(ROW(E7),'RO registers'!$A:$L,6,0),""))</f>
        <v>AC模块组: 交流反序</v>
      </c>
      <c r="F9" s="3" t="str">
        <f>IF(IFERROR(VLOOKUP(ROW(E7),'RO registers'!$A:$L,7,0),"")=0,"",IFERROR(VLOOKUP(ROW(E7),'RO registers'!$A:$L,7,0),""))</f>
        <v>/</v>
      </c>
      <c r="G9" s="3" t="str">
        <f>IF(IFERROR(VLOOKUP(ROW(F7),'RO registers'!$A:$L,8,0),"")=0,"",IFERROR(VLOOKUP(ROW(F7),'RO registers'!$A:$L,8,0),""))</f>
        <v>0: Normal, 1: Fault</v>
      </c>
      <c r="H9" s="3" t="str">
        <f>IF(IFERROR(VLOOKUP(ROW(G7),'RO registers'!$A:$L,9,0),"")=0,"",IFERROR(VLOOKUP(ROW(G7),'RO registers'!$A:$L,9,0),""))</f>
        <v>/</v>
      </c>
      <c r="I9" s="3" t="str">
        <f>IF(IFERROR(VLOOKUP(ROW(H7),'RO registers'!$A:$L,10,0),"")=0,"",IFERROR(VLOOKUP(ROW(H7),'RO registers'!$A:$L,10,0),""))</f>
        <v>/</v>
      </c>
      <c r="J9" s="118" t="str">
        <f>IF(IFERROR(VLOOKUP(ROW(I7),'RO registers'!$A:$L,11,0),"")=0,"",IFERROR(VLOOKUP(ROW(I7),'RO registers'!$A:$L,11,0),""))</f>
        <v>/</v>
      </c>
      <c r="K9" s="3" t="str">
        <f>IF(IFERROR(VLOOKUP(ROW(J7),'RO registers'!$A:$L,12,0),"")=0,"",IFERROR(VLOOKUP(ROW(J7),'RO registers'!$A:$L,12,0),""))</f>
        <v/>
      </c>
      <c r="L9" s="73"/>
    </row>
    <row r="10" spans="1:12" ht="50.1" customHeight="1">
      <c r="A10" s="3">
        <f>IF(IFERROR(VLOOKUP(ROW(A8),'RO registers'!$A:$L,2,0),"")=0,"",IFERROR(VLOOKUP(ROW(A8),'RO registers'!$A:$L,2,0),""))</f>
        <v>53000</v>
      </c>
      <c r="B10" s="3" t="str">
        <f>IF(IFERROR(VLOOKUP(ROW(B8),'RO registers'!$A:$L,3,0),"")=0,"",IFERROR(VLOOKUP(ROW(B8),'RO registers'!$A:$L,3,0),""))</f>
        <v>bit7</v>
      </c>
      <c r="C10" s="3" t="str">
        <f>IF(IFERROR(VLOOKUP(ROW(C8),'RO registers'!$A:$L,4,0),"")=0,"",IFERROR(VLOOKUP(ROW(C8),'RO registers'!$A:$L,4,0),""))</f>
        <v>RO</v>
      </c>
      <c r="D10" s="3" t="str">
        <f>IF(IFERROR(VLOOKUP(ROW(D8),'RO registers'!$A:$L,5,0),"")=0,"",IFERROR(VLOOKUP(ROW(D8),'RO registers'!$A:$L,5,0),""))</f>
        <v>AC-Group:  DC input under voltage</v>
      </c>
      <c r="E10" s="3" t="str">
        <f>IF(IFERROR(VLOOKUP(ROW(E8),'RO registers'!$A:$L,6,0),"")=0,"",IFERROR(VLOOKUP(ROW(E8),'RO registers'!$A:$L,6,0),""))</f>
        <v>AC模块组: 直流输入欠压</v>
      </c>
      <c r="F10" s="3" t="str">
        <f>IF(IFERROR(VLOOKUP(ROW(E8),'RO registers'!$A:$L,7,0),"")=0,"",IFERROR(VLOOKUP(ROW(E8),'RO registers'!$A:$L,7,0),""))</f>
        <v>/</v>
      </c>
      <c r="G10" s="3" t="str">
        <f>IF(IFERROR(VLOOKUP(ROW(F8),'RO registers'!$A:$L,8,0),"")=0,"",IFERROR(VLOOKUP(ROW(F8),'RO registers'!$A:$L,8,0),""))</f>
        <v>0: Normal, 1: Fault</v>
      </c>
      <c r="H10" s="3" t="str">
        <f>IF(IFERROR(VLOOKUP(ROW(G8),'RO registers'!$A:$L,9,0),"")=0,"",IFERROR(VLOOKUP(ROW(G8),'RO registers'!$A:$L,9,0),""))</f>
        <v>/</v>
      </c>
      <c r="I10" s="3" t="str">
        <f>IF(IFERROR(VLOOKUP(ROW(H8),'RO registers'!$A:$L,10,0),"")=0,"",IFERROR(VLOOKUP(ROW(H8),'RO registers'!$A:$L,10,0),""))</f>
        <v>/</v>
      </c>
      <c r="J10" s="118" t="str">
        <f>IF(IFERROR(VLOOKUP(ROW(I8),'RO registers'!$A:$L,11,0),"")=0,"",IFERROR(VLOOKUP(ROW(I8),'RO registers'!$A:$L,11,0),""))</f>
        <v>/</v>
      </c>
      <c r="K10" s="3" t="str">
        <f>IF(IFERROR(VLOOKUP(ROW(J8),'RO registers'!$A:$L,12,0),"")=0,"",IFERROR(VLOOKUP(ROW(J8),'RO registers'!$A:$L,12,0),""))</f>
        <v/>
      </c>
      <c r="L10" s="73"/>
    </row>
    <row r="11" spans="1:12" ht="50.1" customHeight="1">
      <c r="A11" s="3">
        <f>IF(IFERROR(VLOOKUP(ROW(A9),'RO registers'!$A:$L,2,0),"")=0,"",IFERROR(VLOOKUP(ROW(A9),'RO registers'!$A:$L,2,0),""))</f>
        <v>53000</v>
      </c>
      <c r="B11" s="3" t="str">
        <f>IF(IFERROR(VLOOKUP(ROW(B9),'RO registers'!$A:$L,3,0),"")=0,"",IFERROR(VLOOKUP(ROW(B9),'RO registers'!$A:$L,3,0),""))</f>
        <v>bit8</v>
      </c>
      <c r="C11" s="3" t="str">
        <f>IF(IFERROR(VLOOKUP(ROW(C9),'RO registers'!$A:$L,4,0),"")=0,"",IFERROR(VLOOKUP(ROW(C9),'RO registers'!$A:$L,4,0),""))</f>
        <v>RO</v>
      </c>
      <c r="D11" s="3" t="str">
        <f>IF(IFERROR(VLOOKUP(ROW(D9),'RO registers'!$A:$L,5,0),"")=0,"",IFERROR(VLOOKUP(ROW(D9),'RO registers'!$A:$L,5,0),""))</f>
        <v>AC-Group:  Overload alarm</v>
      </c>
      <c r="E11" s="3" t="str">
        <f>IF(IFERROR(VLOOKUP(ROW(E9),'RO registers'!$A:$L,6,0),"")=0,"",IFERROR(VLOOKUP(ROW(E9),'RO registers'!$A:$L,6,0),""))</f>
        <v>AC模块组: 过载报警</v>
      </c>
      <c r="F11" s="3" t="str">
        <f>IF(IFERROR(VLOOKUP(ROW(E9),'RO registers'!$A:$L,7,0),"")=0,"",IFERROR(VLOOKUP(ROW(E9),'RO registers'!$A:$L,7,0),""))</f>
        <v>/</v>
      </c>
      <c r="G11" s="3" t="str">
        <f>IF(IFERROR(VLOOKUP(ROW(F9),'RO registers'!$A:$L,8,0),"")=0,"",IFERROR(VLOOKUP(ROW(F9),'RO registers'!$A:$L,8,0),""))</f>
        <v>0: Normal, 1: Alarm</v>
      </c>
      <c r="H11" s="3" t="str">
        <f>IF(IFERROR(VLOOKUP(ROW(G9),'RO registers'!$A:$L,9,0),"")=0,"",IFERROR(VLOOKUP(ROW(G9),'RO registers'!$A:$L,9,0),""))</f>
        <v>/</v>
      </c>
      <c r="I11" s="3" t="str">
        <f>IF(IFERROR(VLOOKUP(ROW(H9),'RO registers'!$A:$L,10,0),"")=0,"",IFERROR(VLOOKUP(ROW(H9),'RO registers'!$A:$L,10,0),""))</f>
        <v>/</v>
      </c>
      <c r="J11" s="118" t="str">
        <f>IF(IFERROR(VLOOKUP(ROW(I9),'RO registers'!$A:$L,11,0),"")=0,"",IFERROR(VLOOKUP(ROW(I9),'RO registers'!$A:$L,11,0),""))</f>
        <v>/</v>
      </c>
      <c r="K11" s="3" t="str">
        <f>IF(IFERROR(VLOOKUP(ROW(J9),'RO registers'!$A:$L,12,0),"")=0,"",IFERROR(VLOOKUP(ROW(J9),'RO registers'!$A:$L,12,0),""))</f>
        <v/>
      </c>
      <c r="L11" s="73"/>
    </row>
    <row r="12" spans="1:12" s="73" customFormat="1" ht="50.1" customHeight="1">
      <c r="A12" s="3">
        <f>IF(IFERROR(VLOOKUP(ROW(A10),'RO registers'!$A:$L,2,0),"")=0,"",IFERROR(VLOOKUP(ROW(A10),'RO registers'!$A:$L,2,0),""))</f>
        <v>53000</v>
      </c>
      <c r="B12" s="3" t="str">
        <f>IF(IFERROR(VLOOKUP(ROW(B10),'RO registers'!$A:$L,3,0),"")=0,"",IFERROR(VLOOKUP(ROW(B10),'RO registers'!$A:$L,3,0),""))</f>
        <v>bit9</v>
      </c>
      <c r="C12" s="3" t="str">
        <f>IF(IFERROR(VLOOKUP(ROW(C10),'RO registers'!$A:$L,4,0),"")=0,"",IFERROR(VLOOKUP(ROW(C10),'RO registers'!$A:$L,4,0),""))</f>
        <v>RO</v>
      </c>
      <c r="D12" s="3" t="str">
        <f>IF(IFERROR(VLOOKUP(ROW(D10),'RO registers'!$A:$L,5,0),"")=0,"",IFERROR(VLOOKUP(ROW(D10),'RO registers'!$A:$L,5,0),""))</f>
        <v>AC-Group: AC bus voltage Abnormal</v>
      </c>
      <c r="E12" s="3" t="str">
        <f>IF(IFERROR(VLOOKUP(ROW(E10),'RO registers'!$A:$L,6,0),"")=0,"",IFERROR(VLOOKUP(ROW(E10),'RO registers'!$A:$L,6,0),""))</f>
        <v>AC模块组: 交流母线电压异常</v>
      </c>
      <c r="F12" s="3" t="str">
        <f>IF(IFERROR(VLOOKUP(ROW(E10),'RO registers'!$A:$L,7,0),"")=0,"",IFERROR(VLOOKUP(ROW(E10),'RO registers'!$A:$L,7,0),""))</f>
        <v>/</v>
      </c>
      <c r="G12" s="3" t="str">
        <f>IF(IFERROR(VLOOKUP(ROW(F10),'RO registers'!$A:$L,8,0),"")=0,"",IFERROR(VLOOKUP(ROW(F10),'RO registers'!$A:$L,8,0),""))</f>
        <v>0: Normal, 1: Fault</v>
      </c>
      <c r="H12" s="3" t="str">
        <f>IF(IFERROR(VLOOKUP(ROW(G10),'RO registers'!$A:$L,9,0),"")=0,"",IFERROR(VLOOKUP(ROW(G10),'RO registers'!$A:$L,9,0),""))</f>
        <v>/</v>
      </c>
      <c r="I12" s="3" t="str">
        <f>IF(IFERROR(VLOOKUP(ROW(H10),'RO registers'!$A:$L,10,0),"")=0,"",IFERROR(VLOOKUP(ROW(H10),'RO registers'!$A:$L,10,0),""))</f>
        <v>/</v>
      </c>
      <c r="J12" s="118" t="str">
        <f>IF(IFERROR(VLOOKUP(ROW(I10),'RO registers'!$A:$L,11,0),"")=0,"",IFERROR(VLOOKUP(ROW(I10),'RO registers'!$A:$L,11,0),""))</f>
        <v>/</v>
      </c>
      <c r="K12" s="3" t="str">
        <f>IF(IFERROR(VLOOKUP(ROW(J10),'RO registers'!$A:$L,12,0),"")=0,"",IFERROR(VLOOKUP(ROW(J10),'RO registers'!$A:$L,12,0),""))</f>
        <v/>
      </c>
    </row>
    <row r="13" spans="1:12" ht="50.1" customHeight="1">
      <c r="A13" s="3">
        <f>IF(IFERROR(VLOOKUP(ROW(A11),'RO registers'!$A:$L,2,0),"")=0,"",IFERROR(VLOOKUP(ROW(A11),'RO registers'!$A:$L,2,0),""))</f>
        <v>53000</v>
      </c>
      <c r="B13" s="3" t="str">
        <f>IF(IFERROR(VLOOKUP(ROW(B11),'RO registers'!$A:$L,3,0),"")=0,"",IFERROR(VLOOKUP(ROW(B11),'RO registers'!$A:$L,3,0),""))</f>
        <v>bit10</v>
      </c>
      <c r="C13" s="3" t="str">
        <f>IF(IFERROR(VLOOKUP(ROW(C11),'RO registers'!$A:$L,4,0),"")=0,"",IFERROR(VLOOKUP(ROW(C11),'RO registers'!$A:$L,4,0),""))</f>
        <v>RO</v>
      </c>
      <c r="D13" s="3" t="str">
        <f>IF(IFERROR(VLOOKUP(ROW(D11),'RO registers'!$A:$L,5,0),"")=0,"",IFERROR(VLOOKUP(ROW(D11),'RO registers'!$A:$L,5,0),""))</f>
        <v>AC-Group:  AC phase lost</v>
      </c>
      <c r="E13" s="3" t="str">
        <f>IF(IFERROR(VLOOKUP(ROW(E11),'RO registers'!$A:$L,6,0),"")=0,"",IFERROR(VLOOKUP(ROW(E11),'RO registers'!$A:$L,6,0),""))</f>
        <v>AC模块组: 交流缺相</v>
      </c>
      <c r="F13" s="3" t="str">
        <f>IF(IFERROR(VLOOKUP(ROW(E11),'RO registers'!$A:$L,7,0),"")=0,"",IFERROR(VLOOKUP(ROW(E11),'RO registers'!$A:$L,7,0),""))</f>
        <v>/</v>
      </c>
      <c r="G13" s="3" t="str">
        <f>IF(IFERROR(VLOOKUP(ROW(F11),'RO registers'!$A:$L,8,0),"")=0,"",IFERROR(VLOOKUP(ROW(F11),'RO registers'!$A:$L,8,0),""))</f>
        <v>0: Normal, 1: Fault</v>
      </c>
      <c r="H13" s="3" t="str">
        <f>IF(IFERROR(VLOOKUP(ROW(G11),'RO registers'!$A:$L,9,0),"")=0,"",IFERROR(VLOOKUP(ROW(G11),'RO registers'!$A:$L,9,0),""))</f>
        <v>/</v>
      </c>
      <c r="I13" s="3" t="str">
        <f>IF(IFERROR(VLOOKUP(ROW(H11),'RO registers'!$A:$L,10,0),"")=0,"",IFERROR(VLOOKUP(ROW(H11),'RO registers'!$A:$L,10,0),""))</f>
        <v>/</v>
      </c>
      <c r="J13" s="118" t="str">
        <f>IF(IFERROR(VLOOKUP(ROW(I11),'RO registers'!$A:$L,11,0),"")=0,"",IFERROR(VLOOKUP(ROW(I11),'RO registers'!$A:$L,11,0),""))</f>
        <v>/</v>
      </c>
      <c r="K13" s="3" t="str">
        <f>IF(IFERROR(VLOOKUP(ROW(J11),'RO registers'!$A:$L,12,0),"")=0,"",IFERROR(VLOOKUP(ROW(J11),'RO registers'!$A:$L,12,0),""))</f>
        <v/>
      </c>
      <c r="L13" s="73"/>
    </row>
    <row r="14" spans="1:12" ht="50.1" customHeight="1">
      <c r="A14" s="3">
        <f>IF(IFERROR(VLOOKUP(ROW(A12),'RO registers'!$A:$L,2,0),"")=0,"",IFERROR(VLOOKUP(ROW(A12),'RO registers'!$A:$L,2,0),""))</f>
        <v>53000</v>
      </c>
      <c r="B14" s="3" t="str">
        <f>IF(IFERROR(VLOOKUP(ROW(B12),'RO registers'!$A:$L,3,0),"")=0,"",IFERROR(VLOOKUP(ROW(B12),'RO registers'!$A:$L,3,0),""))</f>
        <v>bit11</v>
      </c>
      <c r="C14" s="3" t="str">
        <f>IF(IFERROR(VLOOKUP(ROW(C12),'RO registers'!$A:$L,4,0),"")=0,"",IFERROR(VLOOKUP(ROW(C12),'RO registers'!$A:$L,4,0),""))</f>
        <v>RO</v>
      </c>
      <c r="D14" s="3" t="str">
        <f>IF(IFERROR(VLOOKUP(ROW(D12),'RO registers'!$A:$L,5,0),"")=0,"",IFERROR(VLOOKUP(ROW(D12),'RO registers'!$A:$L,5,0),""))</f>
        <v>AC-Group: AC bus voltage asymmetric</v>
      </c>
      <c r="E14" s="3" t="str">
        <f>IF(IFERROR(VLOOKUP(ROW(E12),'RO registers'!$A:$L,6,0),"")=0,"",IFERROR(VLOOKUP(ROW(E12),'RO registers'!$A:$L,6,0),""))</f>
        <v>AC模块组: 交流母线电压不平衡</v>
      </c>
      <c r="F14" s="3" t="str">
        <f>IF(IFERROR(VLOOKUP(ROW(E12),'RO registers'!$A:$L,7,0),"")=0,"",IFERROR(VLOOKUP(ROW(E12),'RO registers'!$A:$L,7,0),""))</f>
        <v>/</v>
      </c>
      <c r="G14" s="3" t="str">
        <f>IF(IFERROR(VLOOKUP(ROW(F12),'RO registers'!$A:$L,8,0),"")=0,"",IFERROR(VLOOKUP(ROW(F12),'RO registers'!$A:$L,8,0),""))</f>
        <v>0: Normal, 1: Fault</v>
      </c>
      <c r="H14" s="3" t="str">
        <f>IF(IFERROR(VLOOKUP(ROW(G12),'RO registers'!$A:$L,9,0),"")=0,"",IFERROR(VLOOKUP(ROW(G12),'RO registers'!$A:$L,9,0),""))</f>
        <v>/</v>
      </c>
      <c r="I14" s="3" t="str">
        <f>IF(IFERROR(VLOOKUP(ROW(H12),'RO registers'!$A:$L,10,0),"")=0,"",IFERROR(VLOOKUP(ROW(H12),'RO registers'!$A:$L,10,0),""))</f>
        <v>/</v>
      </c>
      <c r="J14" s="118" t="str">
        <f>IF(IFERROR(VLOOKUP(ROW(I12),'RO registers'!$A:$L,11,0),"")=0,"",IFERROR(VLOOKUP(ROW(I12),'RO registers'!$A:$L,11,0),""))</f>
        <v>/</v>
      </c>
      <c r="K14" s="3" t="str">
        <f>IF(IFERROR(VLOOKUP(ROW(J12),'RO registers'!$A:$L,12,0),"")=0,"",IFERROR(VLOOKUP(ROW(J12),'RO registers'!$A:$L,12,0),""))</f>
        <v/>
      </c>
      <c r="L14" s="73"/>
    </row>
    <row r="15" spans="1:12" ht="50.1" customHeight="1">
      <c r="A15" s="3">
        <f>IF(IFERROR(VLOOKUP(ROW(A13),'RO registers'!$A:$L,2,0),"")=0,"",IFERROR(VLOOKUP(ROW(A13),'RO registers'!$A:$L,2,0),""))</f>
        <v>53000</v>
      </c>
      <c r="B15" s="3" t="str">
        <f>IF(IFERROR(VLOOKUP(ROW(B13),'RO registers'!$A:$L,3,0),"")=0,"",IFERROR(VLOOKUP(ROW(B13),'RO registers'!$A:$L,3,0),""))</f>
        <v>bit12</v>
      </c>
      <c r="C15" s="3" t="str">
        <f>IF(IFERROR(VLOOKUP(ROW(C13),'RO registers'!$A:$L,4,0),"")=0,"",IFERROR(VLOOKUP(ROW(C13),'RO registers'!$A:$L,4,0),""))</f>
        <v>RO</v>
      </c>
      <c r="D15" s="3" t="str">
        <f>IF(IFERROR(VLOOKUP(ROW(D13),'RO registers'!$A:$L,5,0),"")=0,"",IFERROR(VLOOKUP(ROW(D13),'RO registers'!$A:$L,5,0),""))</f>
        <v>AC-Group:  AC bus under frequency</v>
      </c>
      <c r="E15" s="3" t="str">
        <f>IF(IFERROR(VLOOKUP(ROW(E13),'RO registers'!$A:$L,6,0),"")=0,"",IFERROR(VLOOKUP(ROW(E13),'RO registers'!$A:$L,6,0),""))</f>
        <v>AC模块组: 交流母线欠频</v>
      </c>
      <c r="F15" s="3" t="str">
        <f>IF(IFERROR(VLOOKUP(ROW(E13),'RO registers'!$A:$L,7,0),"")=0,"",IFERROR(VLOOKUP(ROW(E13),'RO registers'!$A:$L,7,0),""))</f>
        <v>/</v>
      </c>
      <c r="G15" s="3" t="str">
        <f>IF(IFERROR(VLOOKUP(ROW(F13),'RO registers'!$A:$L,8,0),"")=0,"",IFERROR(VLOOKUP(ROW(F13),'RO registers'!$A:$L,8,0),""))</f>
        <v>0: Normal, 1: Fault</v>
      </c>
      <c r="H15" s="3" t="str">
        <f>IF(IFERROR(VLOOKUP(ROW(G13),'RO registers'!$A:$L,9,0),"")=0,"",IFERROR(VLOOKUP(ROW(G13),'RO registers'!$A:$L,9,0),""))</f>
        <v>/</v>
      </c>
      <c r="I15" s="3" t="str">
        <f>IF(IFERROR(VLOOKUP(ROW(H13),'RO registers'!$A:$L,10,0),"")=0,"",IFERROR(VLOOKUP(ROW(H13),'RO registers'!$A:$L,10,0),""))</f>
        <v>/</v>
      </c>
      <c r="J15" s="118" t="str">
        <f>IF(IFERROR(VLOOKUP(ROW(I13),'RO registers'!$A:$L,11,0),"")=0,"",IFERROR(VLOOKUP(ROW(I13),'RO registers'!$A:$L,11,0),""))</f>
        <v>/</v>
      </c>
      <c r="K15" s="3" t="str">
        <f>IF(IFERROR(VLOOKUP(ROW(J13),'RO registers'!$A:$L,12,0),"")=0,"",IFERROR(VLOOKUP(ROW(J13),'RO registers'!$A:$L,12,0),""))</f>
        <v/>
      </c>
      <c r="L15" s="73"/>
    </row>
    <row r="16" spans="1:12" ht="50.1" customHeight="1">
      <c r="A16" s="3">
        <f>IF(IFERROR(VLOOKUP(ROW(A14),'RO registers'!$A:$L,2,0),"")=0,"",IFERROR(VLOOKUP(ROW(A14),'RO registers'!$A:$L,2,0),""))</f>
        <v>53000</v>
      </c>
      <c r="B16" s="3" t="str">
        <f>IF(IFERROR(VLOOKUP(ROW(B14),'RO registers'!$A:$L,3,0),"")=0,"",IFERROR(VLOOKUP(ROW(B14),'RO registers'!$A:$L,3,0),""))</f>
        <v>bit13</v>
      </c>
      <c r="C16" s="3" t="str">
        <f>IF(IFERROR(VLOOKUP(ROW(C14),'RO registers'!$A:$L,4,0),"")=0,"",IFERROR(VLOOKUP(ROW(C14),'RO registers'!$A:$L,4,0),""))</f>
        <v>RO</v>
      </c>
      <c r="D16" s="3" t="str">
        <f>IF(IFERROR(VLOOKUP(ROW(D14),'RO registers'!$A:$L,5,0),"")=0,"",IFERROR(VLOOKUP(ROW(D14),'RO registers'!$A:$L,5,0),""))</f>
        <v>AC-Group: Battery under energy</v>
      </c>
      <c r="E16" s="3" t="str">
        <f>IF(IFERROR(VLOOKUP(ROW(E14),'RO registers'!$A:$L,6,0),"")=0,"",IFERROR(VLOOKUP(ROW(E14),'RO registers'!$A:$L,6,0),""))</f>
        <v>AC模块组: 电池电量不足</v>
      </c>
      <c r="F16" s="3" t="str">
        <f>IF(IFERROR(VLOOKUP(ROW(E14),'RO registers'!$A:$L,7,0),"")=0,"",IFERROR(VLOOKUP(ROW(E14),'RO registers'!$A:$L,7,0),""))</f>
        <v>/</v>
      </c>
      <c r="G16" s="3" t="str">
        <f>IF(IFERROR(VLOOKUP(ROW(F14),'RO registers'!$A:$L,8,0),"")=0,"",IFERROR(VLOOKUP(ROW(F14),'RO registers'!$A:$L,8,0),""))</f>
        <v>0: Normal, 1: Fault</v>
      </c>
      <c r="H16" s="3" t="str">
        <f>IF(IFERROR(VLOOKUP(ROW(G14),'RO registers'!$A:$L,9,0),"")=0,"",IFERROR(VLOOKUP(ROW(G14),'RO registers'!$A:$L,9,0),""))</f>
        <v>/</v>
      </c>
      <c r="I16" s="3" t="str">
        <f>IF(IFERROR(VLOOKUP(ROW(H14),'RO registers'!$A:$L,10,0),"")=0,"",IFERROR(VLOOKUP(ROW(H14),'RO registers'!$A:$L,10,0),""))</f>
        <v>/</v>
      </c>
      <c r="J16" s="118" t="str">
        <f>IF(IFERROR(VLOOKUP(ROW(I14),'RO registers'!$A:$L,11,0),"")=0,"",IFERROR(VLOOKUP(ROW(I14),'RO registers'!$A:$L,11,0),""))</f>
        <v>/</v>
      </c>
      <c r="K16" s="3" t="str">
        <f>IF(IFERROR(VLOOKUP(ROW(J14),'RO registers'!$A:$L,12,0),"")=0,"",IFERROR(VLOOKUP(ROW(J14),'RO registers'!$A:$L,12,0),""))</f>
        <v/>
      </c>
      <c r="L16" s="73"/>
    </row>
    <row r="17" spans="1:12" ht="50.1" customHeight="1">
      <c r="A17" s="3">
        <f>IF(IFERROR(VLOOKUP(ROW(A15),'RO registers'!$A:$L,2,0),"")=0,"",IFERROR(VLOOKUP(ROW(A15),'RO registers'!$A:$L,2,0),""))</f>
        <v>53000</v>
      </c>
      <c r="B17" s="3" t="str">
        <f>IF(IFERROR(VLOOKUP(ROW(B15),'RO registers'!$A:$L,3,0),"")=0,"",IFERROR(VLOOKUP(ROW(B15),'RO registers'!$A:$L,3,0),""))</f>
        <v>bit14</v>
      </c>
      <c r="C17" s="3" t="str">
        <f>IF(IFERROR(VLOOKUP(ROW(C15),'RO registers'!$A:$L,4,0),"")=0,"",IFERROR(VLOOKUP(ROW(C15),'RO registers'!$A:$L,4,0),""))</f>
        <v>RO</v>
      </c>
      <c r="D17" s="3" t="str">
        <f>IF(IFERROR(VLOOKUP(ROW(D15),'RO registers'!$A:$L,5,0),"")=0,"",IFERROR(VLOOKUP(ROW(D15),'RO registers'!$A:$L,5,0),""))</f>
        <v>AC-Group:  DC input over current</v>
      </c>
      <c r="E17" s="3" t="str">
        <f>IF(IFERROR(VLOOKUP(ROW(E15),'RO registers'!$A:$L,6,0),"")=0,"",IFERROR(VLOOKUP(ROW(E15),'RO registers'!$A:$L,6,0),""))</f>
        <v>AC模块组: 直流输入过流</v>
      </c>
      <c r="F17" s="3" t="str">
        <f>IF(IFERROR(VLOOKUP(ROW(E15),'RO registers'!$A:$L,7,0),"")=0,"",IFERROR(VLOOKUP(ROW(E15),'RO registers'!$A:$L,7,0),""))</f>
        <v>/</v>
      </c>
      <c r="G17" s="3" t="str">
        <f>IF(IFERROR(VLOOKUP(ROW(F15),'RO registers'!$A:$L,8,0),"")=0,"",IFERROR(VLOOKUP(ROW(F15),'RO registers'!$A:$L,8,0),""))</f>
        <v>0: Normal, 1: Fault</v>
      </c>
      <c r="H17" s="3" t="str">
        <f>IF(IFERROR(VLOOKUP(ROW(G15),'RO registers'!$A:$L,9,0),"")=0,"",IFERROR(VLOOKUP(ROW(G15),'RO registers'!$A:$L,9,0),""))</f>
        <v>/</v>
      </c>
      <c r="I17" s="3" t="str">
        <f>IF(IFERROR(VLOOKUP(ROW(H15),'RO registers'!$A:$L,10,0),"")=0,"",IFERROR(VLOOKUP(ROW(H15),'RO registers'!$A:$L,10,0),""))</f>
        <v>/</v>
      </c>
      <c r="J17" s="118" t="str">
        <f>IF(IFERROR(VLOOKUP(ROW(I15),'RO registers'!$A:$L,11,0),"")=0,"",IFERROR(VLOOKUP(ROW(I15),'RO registers'!$A:$L,11,0),""))</f>
        <v>/</v>
      </c>
      <c r="K17" s="3" t="str">
        <f>IF(IFERROR(VLOOKUP(ROW(J15),'RO registers'!$A:$L,12,0),"")=0,"",IFERROR(VLOOKUP(ROW(J15),'RO registers'!$A:$L,12,0),""))</f>
        <v/>
      </c>
      <c r="L17" s="73"/>
    </row>
    <row r="18" spans="1:12" ht="50.1" customHeight="1">
      <c r="A18" s="3">
        <f>IF(IFERROR(VLOOKUP(ROW(A16),'RO registers'!$A:$L,2,0),"")=0,"",IFERROR(VLOOKUP(ROW(A16),'RO registers'!$A:$L,2,0),""))</f>
        <v>53000</v>
      </c>
      <c r="B18" s="3" t="str">
        <f>IF(IFERROR(VLOOKUP(ROW(B16),'RO registers'!$A:$L,3,0),"")=0,"",IFERROR(VLOOKUP(ROW(B16),'RO registers'!$A:$L,3,0),""))</f>
        <v>bit15</v>
      </c>
      <c r="C18" s="3" t="str">
        <f>IF(IFERROR(VLOOKUP(ROW(C16),'RO registers'!$A:$L,4,0),"")=0,"",IFERROR(VLOOKUP(ROW(C16),'RO registers'!$A:$L,4,0),""))</f>
        <v>RO</v>
      </c>
      <c r="D18" s="3" t="str">
        <f>IF(IFERROR(VLOOKUP(ROW(D16),'RO registers'!$A:$L,5,0),"")=0,"",IFERROR(VLOOKUP(ROW(D16),'RO registers'!$A:$L,5,0),""))</f>
        <v>AC-Group: Off-grid Volt phase reversed</v>
      </c>
      <c r="E18" s="3" t="str">
        <f>IF(IFERROR(VLOOKUP(ROW(E16),'RO registers'!$A:$L,6,0),"")=0,"",IFERROR(VLOOKUP(ROW(E16),'RO registers'!$A:$L,6,0),""))</f>
        <v>AC模块组: 离网电压反序</v>
      </c>
      <c r="F18" s="3" t="str">
        <f>IF(IFERROR(VLOOKUP(ROW(E16),'RO registers'!$A:$L,7,0),"")=0,"",IFERROR(VLOOKUP(ROW(E16),'RO registers'!$A:$L,7,0),""))</f>
        <v>/</v>
      </c>
      <c r="G18" s="3" t="str">
        <f>IF(IFERROR(VLOOKUP(ROW(F16),'RO registers'!$A:$L,8,0),"")=0,"",IFERROR(VLOOKUP(ROW(F16),'RO registers'!$A:$L,8,0),""))</f>
        <v>0: Normal, 1: Fault</v>
      </c>
      <c r="H18" s="3" t="str">
        <f>IF(IFERROR(VLOOKUP(ROW(G16),'RO registers'!$A:$L,9,0),"")=0,"",IFERROR(VLOOKUP(ROW(G16),'RO registers'!$A:$L,9,0),""))</f>
        <v>/</v>
      </c>
      <c r="I18" s="3" t="str">
        <f>IF(IFERROR(VLOOKUP(ROW(H16),'RO registers'!$A:$L,10,0),"")=0,"",IFERROR(VLOOKUP(ROW(H16),'RO registers'!$A:$L,10,0),""))</f>
        <v>/</v>
      </c>
      <c r="J18" s="118" t="str">
        <f>IF(IFERROR(VLOOKUP(ROW(I16),'RO registers'!$A:$L,11,0),"")=0,"",IFERROR(VLOOKUP(ROW(I16),'RO registers'!$A:$L,11,0),""))</f>
        <v>/</v>
      </c>
      <c r="K18" s="3" t="str">
        <f>IF(IFERROR(VLOOKUP(ROW(J16),'RO registers'!$A:$L,12,0),"")=0,"",IFERROR(VLOOKUP(ROW(J16),'RO registers'!$A:$L,12,0),""))</f>
        <v/>
      </c>
      <c r="L18" s="73"/>
    </row>
    <row r="19" spans="1:12" ht="50.1" customHeight="1">
      <c r="A19" s="3">
        <f>IF(IFERROR(VLOOKUP(ROW(A17),'RO registers'!$A:$L,2,0),"")=0,"",IFERROR(VLOOKUP(ROW(A17),'RO registers'!$A:$L,2,0),""))</f>
        <v>53001</v>
      </c>
      <c r="B19" s="3" t="str">
        <f>IF(IFERROR(VLOOKUP(ROW(B17),'RO registers'!$A:$L,3,0),"")=0,"",IFERROR(VLOOKUP(ROW(B17),'RO registers'!$A:$L,3,0),""))</f>
        <v>bit0</v>
      </c>
      <c r="C19" s="3" t="str">
        <f>IF(IFERROR(VLOOKUP(ROW(C17),'RO registers'!$A:$L,4,0),"")=0,"",IFERROR(VLOOKUP(ROW(C17),'RO registers'!$A:$L,4,0),""))</f>
        <v>RO</v>
      </c>
      <c r="D19" s="3" t="str">
        <f>IF(IFERROR(VLOOKUP(ROW(D17),'RO registers'!$A:$L,5,0),"")=0,"",IFERROR(VLOOKUP(ROW(D17),'RO registers'!$A:$L,5,0),""))</f>
        <v>AC-Group: PLL fault</v>
      </c>
      <c r="E19" s="3" t="str">
        <f>IF(IFERROR(VLOOKUP(ROW(E17),'RO registers'!$A:$L,6,0),"")=0,"",IFERROR(VLOOKUP(ROW(E17),'RO registers'!$A:$L,6,0),""))</f>
        <v>AC模块组: 锁相失败</v>
      </c>
      <c r="F19" s="3" t="str">
        <f>IF(IFERROR(VLOOKUP(ROW(E17),'RO registers'!$A:$L,7,0),"")=0,"",IFERROR(VLOOKUP(ROW(E17),'RO registers'!$A:$L,7,0),""))</f>
        <v>/</v>
      </c>
      <c r="G19" s="3" t="str">
        <f>IF(IFERROR(VLOOKUP(ROW(F17),'RO registers'!$A:$L,8,0),"")=0,"",IFERROR(VLOOKUP(ROW(F17),'RO registers'!$A:$L,8,0),""))</f>
        <v>0: Normal, 1: Fault</v>
      </c>
      <c r="H19" s="3" t="str">
        <f>IF(IFERROR(VLOOKUP(ROW(G17),'RO registers'!$A:$L,9,0),"")=0,"",IFERROR(VLOOKUP(ROW(G17),'RO registers'!$A:$L,9,0),""))</f>
        <v>/</v>
      </c>
      <c r="I19" s="3" t="str">
        <f>IF(IFERROR(VLOOKUP(ROW(H17),'RO registers'!$A:$L,10,0),"")=0,"",IFERROR(VLOOKUP(ROW(H17),'RO registers'!$A:$L,10,0),""))</f>
        <v>/</v>
      </c>
      <c r="J19" s="118" t="str">
        <f>IF(IFERROR(VLOOKUP(ROW(I17),'RO registers'!$A:$L,11,0),"")=0,"",IFERROR(VLOOKUP(ROW(I17),'RO registers'!$A:$L,11,0),""))</f>
        <v>/</v>
      </c>
      <c r="K19" s="3" t="str">
        <f>IF(IFERROR(VLOOKUP(ROW(J17),'RO registers'!$A:$L,12,0),"")=0,"",IFERROR(VLOOKUP(ROW(J17),'RO registers'!$A:$L,12,0),""))</f>
        <v/>
      </c>
      <c r="L19" s="73"/>
    </row>
    <row r="20" spans="1:12" ht="50.1" customHeight="1">
      <c r="A20" s="3">
        <f>IF(IFERROR(VLOOKUP(ROW(A18),'RO registers'!$A:$L,2,0),"")=0,"",IFERROR(VLOOKUP(ROW(A18),'RO registers'!$A:$L,2,0),""))</f>
        <v>53001</v>
      </c>
      <c r="B20" s="3" t="str">
        <f>IF(IFERROR(VLOOKUP(ROW(B18),'RO registers'!$A:$L,3,0),"")=0,"",IFERROR(VLOOKUP(ROW(B18),'RO registers'!$A:$L,3,0),""))</f>
        <v>bit1</v>
      </c>
      <c r="C20" s="3" t="str">
        <f>IF(IFERROR(VLOOKUP(ROW(C18),'RO registers'!$A:$L,4,0),"")=0,"",IFERROR(VLOOKUP(ROW(C18),'RO registers'!$A:$L,4,0),""))</f>
        <v>RO</v>
      </c>
      <c r="D20" s="3" t="str">
        <f>IF(IFERROR(VLOOKUP(ROW(D18),'RO registers'!$A:$L,5,0),"")=0,"",IFERROR(VLOOKUP(ROW(D18),'RO registers'!$A:$L,5,0),""))</f>
        <v>AC-Group: Ambient over temperature</v>
      </c>
      <c r="E20" s="3" t="str">
        <f>IF(IFERROR(VLOOKUP(ROW(E18),'RO registers'!$A:$L,6,0),"")=0,"",IFERROR(VLOOKUP(ROW(E18),'RO registers'!$A:$L,6,0),""))</f>
        <v>AC模块组: 环境温度过温</v>
      </c>
      <c r="F20" s="3" t="str">
        <f>IF(IFERROR(VLOOKUP(ROW(E18),'RO registers'!$A:$L,7,0),"")=0,"",IFERROR(VLOOKUP(ROW(E18),'RO registers'!$A:$L,7,0),""))</f>
        <v>/</v>
      </c>
      <c r="G20" s="3" t="str">
        <f>IF(IFERROR(VLOOKUP(ROW(F18),'RO registers'!$A:$L,8,0),"")=0,"",IFERROR(VLOOKUP(ROW(F18),'RO registers'!$A:$L,8,0),""))</f>
        <v>0: Normal, 1: Alarm</v>
      </c>
      <c r="H20" s="3" t="str">
        <f>IF(IFERROR(VLOOKUP(ROW(G18),'RO registers'!$A:$L,9,0),"")=0,"",IFERROR(VLOOKUP(ROW(G18),'RO registers'!$A:$L,9,0),""))</f>
        <v>/</v>
      </c>
      <c r="I20" s="3" t="str">
        <f>IF(IFERROR(VLOOKUP(ROW(H18),'RO registers'!$A:$L,10,0),"")=0,"",IFERROR(VLOOKUP(ROW(H18),'RO registers'!$A:$L,10,0),""))</f>
        <v>/</v>
      </c>
      <c r="J20" s="118" t="str">
        <f>IF(IFERROR(VLOOKUP(ROW(I18),'RO registers'!$A:$L,11,0),"")=0,"",IFERROR(VLOOKUP(ROW(I18),'RO registers'!$A:$L,11,0),""))</f>
        <v>/</v>
      </c>
      <c r="K20" s="3" t="str">
        <f>IF(IFERROR(VLOOKUP(ROW(J18),'RO registers'!$A:$L,12,0),"")=0,"",IFERROR(VLOOKUP(ROW(J18),'RO registers'!$A:$L,12,0),""))</f>
        <v/>
      </c>
      <c r="L20" s="73"/>
    </row>
    <row r="21" spans="1:12" ht="50.1" customHeight="1">
      <c r="A21" s="3">
        <f>IF(IFERROR(VLOOKUP(ROW(A19),'RO registers'!$A:$L,2,0),"")=0,"",IFERROR(VLOOKUP(ROW(A19),'RO registers'!$A:$L,2,0),""))</f>
        <v>53001</v>
      </c>
      <c r="B21" s="3" t="str">
        <f>IF(IFERROR(VLOOKUP(ROW(B19),'RO registers'!$A:$L,3,0),"")=0,"",IFERROR(VLOOKUP(ROW(B19),'RO registers'!$A:$L,3,0),""))</f>
        <v>bit2</v>
      </c>
      <c r="C21" s="3" t="str">
        <f>IF(IFERROR(VLOOKUP(ROW(C19),'RO registers'!$A:$L,4,0),"")=0,"",IFERROR(VLOOKUP(ROW(C19),'RO registers'!$A:$L,4,0),""))</f>
        <v>RO</v>
      </c>
      <c r="D21" s="3" t="str">
        <f>IF(IFERROR(VLOOKUP(ROW(D19),'RO registers'!$A:$L,5,0),"")=0,"",IFERROR(VLOOKUP(ROW(D19),'RO registers'!$A:$L,5,0),""))</f>
        <v>AC-Group: Ambient temp. sensor fault</v>
      </c>
      <c r="E21" s="3" t="str">
        <f>IF(IFERROR(VLOOKUP(ROW(E19),'RO registers'!$A:$L,6,0),"")=0,"",IFERROR(VLOOKUP(ROW(E19),'RO registers'!$A:$L,6,0),""))</f>
        <v>AC模块组: 环温探头故障</v>
      </c>
      <c r="F21" s="3" t="str">
        <f>IF(IFERROR(VLOOKUP(ROW(E19),'RO registers'!$A:$L,7,0),"")=0,"",IFERROR(VLOOKUP(ROW(E19),'RO registers'!$A:$L,7,0),""))</f>
        <v>/</v>
      </c>
      <c r="G21" s="3" t="str">
        <f>IF(IFERROR(VLOOKUP(ROW(F19),'RO registers'!$A:$L,8,0),"")=0,"",IFERROR(VLOOKUP(ROW(F19),'RO registers'!$A:$L,8,0),""))</f>
        <v>0: Normal, 1: Fault</v>
      </c>
      <c r="H21" s="3" t="str">
        <f>IF(IFERROR(VLOOKUP(ROW(G19),'RO registers'!$A:$L,9,0),"")=0,"",IFERROR(VLOOKUP(ROW(G19),'RO registers'!$A:$L,9,0),""))</f>
        <v>/</v>
      </c>
      <c r="I21" s="3" t="str">
        <f>IF(IFERROR(VLOOKUP(ROW(H19),'RO registers'!$A:$L,10,0),"")=0,"",IFERROR(VLOOKUP(ROW(H19),'RO registers'!$A:$L,10,0),""))</f>
        <v>/</v>
      </c>
      <c r="J21" s="118" t="str">
        <f>IF(IFERROR(VLOOKUP(ROW(I19),'RO registers'!$A:$L,11,0),"")=0,"",IFERROR(VLOOKUP(ROW(I19),'RO registers'!$A:$L,11,0),""))</f>
        <v>/</v>
      </c>
      <c r="K21" s="3" t="str">
        <f>IF(IFERROR(VLOOKUP(ROW(J19),'RO registers'!$A:$L,12,0),"")=0,"",IFERROR(VLOOKUP(ROW(J19),'RO registers'!$A:$L,12,0),""))</f>
        <v/>
      </c>
      <c r="L21" s="73"/>
    </row>
    <row r="22" spans="1:12" ht="50.1" customHeight="1">
      <c r="A22" s="3">
        <f>IF(IFERROR(VLOOKUP(ROW(A20),'RO registers'!$A:$L,2,0),"")=0,"",IFERROR(VLOOKUP(ROW(A20),'RO registers'!$A:$L,2,0),""))</f>
        <v>53001</v>
      </c>
      <c r="B22" s="3" t="str">
        <f>IF(IFERROR(VLOOKUP(ROW(B20),'RO registers'!$A:$L,3,0),"")=0,"",IFERROR(VLOOKUP(ROW(B20),'RO registers'!$A:$L,3,0),""))</f>
        <v>bit3</v>
      </c>
      <c r="C22" s="3" t="str">
        <f>IF(IFERROR(VLOOKUP(ROW(C20),'RO registers'!$A:$L,4,0),"")=0,"",IFERROR(VLOOKUP(ROW(C20),'RO registers'!$A:$L,4,0),""))</f>
        <v>RO</v>
      </c>
      <c r="D22" s="3" t="str">
        <f>IF(IFERROR(VLOOKUP(ROW(D20),'RO registers'!$A:$L,5,0),"")=0,"",IFERROR(VLOOKUP(ROW(D20),'RO registers'!$A:$L,5,0),""))</f>
        <v>AC-Group: Cabinet temp. sensor fault</v>
      </c>
      <c r="E22" s="3" t="str">
        <f>IF(IFERROR(VLOOKUP(ROW(E20),'RO registers'!$A:$L,6,0),"")=0,"",IFERROR(VLOOKUP(ROW(E20),'RO registers'!$A:$L,6,0),""))</f>
        <v>AC模块组: 柜温探头故障</v>
      </c>
      <c r="F22" s="3" t="str">
        <f>IF(IFERROR(VLOOKUP(ROW(E20),'RO registers'!$A:$L,7,0),"")=0,"",IFERROR(VLOOKUP(ROW(E20),'RO registers'!$A:$L,7,0),""))</f>
        <v>/</v>
      </c>
      <c r="G22" s="3" t="str">
        <f>IF(IFERROR(VLOOKUP(ROW(F20),'RO registers'!$A:$L,8,0),"")=0,"",IFERROR(VLOOKUP(ROW(F20),'RO registers'!$A:$L,8,0),""))</f>
        <v>0: Normal, 1: Fault</v>
      </c>
      <c r="H22" s="3" t="str">
        <f>IF(IFERROR(VLOOKUP(ROW(G20),'RO registers'!$A:$L,9,0),"")=0,"",IFERROR(VLOOKUP(ROW(G20),'RO registers'!$A:$L,9,0),""))</f>
        <v>/</v>
      </c>
      <c r="I22" s="3" t="str">
        <f>IF(IFERROR(VLOOKUP(ROW(H20),'RO registers'!$A:$L,10,0),"")=0,"",IFERROR(VLOOKUP(ROW(H20),'RO registers'!$A:$L,10,0),""))</f>
        <v>/</v>
      </c>
      <c r="J22" s="118" t="str">
        <f>IF(IFERROR(VLOOKUP(ROW(I20),'RO registers'!$A:$L,11,0),"")=0,"",IFERROR(VLOOKUP(ROW(I20),'RO registers'!$A:$L,11,0),""))</f>
        <v>/</v>
      </c>
      <c r="K22" s="3" t="str">
        <f>IF(IFERROR(VLOOKUP(ROW(J20),'RO registers'!$A:$L,12,0),"")=0,"",IFERROR(VLOOKUP(ROW(J20),'RO registers'!$A:$L,12,0),""))</f>
        <v/>
      </c>
      <c r="L22" s="73"/>
    </row>
    <row r="23" spans="1:12" ht="50.1" customHeight="1">
      <c r="A23" s="3">
        <f>IF(IFERROR(VLOOKUP(ROW(A21),'RO registers'!$A:$L,2,0),"")=0,"",IFERROR(VLOOKUP(ROW(A21),'RO registers'!$A:$L,2,0),""))</f>
        <v>53001</v>
      </c>
      <c r="B23" s="3" t="str">
        <f>IF(IFERROR(VLOOKUP(ROW(B21),'RO registers'!$A:$L,3,0),"")=0,"",IFERROR(VLOOKUP(ROW(B21),'RO registers'!$A:$L,3,0),""))</f>
        <v>bit4</v>
      </c>
      <c r="C23" s="3" t="str">
        <f>IF(IFERROR(VLOOKUP(ROW(C21),'RO registers'!$A:$L,4,0),"")=0,"",IFERROR(VLOOKUP(ROW(C21),'RO registers'!$A:$L,4,0),""))</f>
        <v>RO</v>
      </c>
      <c r="D23" s="3" t="str">
        <f>IF(IFERROR(VLOOKUP(ROW(D21),'RO registers'!$A:$L,5,0),"")=0,"",IFERROR(VLOOKUP(ROW(D21),'RO registers'!$A:$L,5,0),""))</f>
        <v>AC-Group: Cabinet over temperature</v>
      </c>
      <c r="E23" s="3" t="str">
        <f>IF(IFERROR(VLOOKUP(ROW(E21),'RO registers'!$A:$L,6,0),"")=0,"",IFERROR(VLOOKUP(ROW(E21),'RO registers'!$A:$L,6,0),""))</f>
        <v>AC模块组: 机柜温度过温</v>
      </c>
      <c r="F23" s="3" t="str">
        <f>IF(IFERROR(VLOOKUP(ROW(E21),'RO registers'!$A:$L,7,0),"")=0,"",IFERROR(VLOOKUP(ROW(E21),'RO registers'!$A:$L,7,0),""))</f>
        <v>/</v>
      </c>
      <c r="G23" s="3" t="str">
        <f>IF(IFERROR(VLOOKUP(ROW(F21),'RO registers'!$A:$L,8,0),"")=0,"",IFERROR(VLOOKUP(ROW(F21),'RO registers'!$A:$L,8,0),""))</f>
        <v>0: Normal, 1: Fault</v>
      </c>
      <c r="H23" s="3" t="str">
        <f>IF(IFERROR(VLOOKUP(ROW(G21),'RO registers'!$A:$L,9,0),"")=0,"",IFERROR(VLOOKUP(ROW(G21),'RO registers'!$A:$L,9,0),""))</f>
        <v>/</v>
      </c>
      <c r="I23" s="3" t="str">
        <f>IF(IFERROR(VLOOKUP(ROW(H21),'RO registers'!$A:$L,10,0),"")=0,"",IFERROR(VLOOKUP(ROW(H21),'RO registers'!$A:$L,10,0),""))</f>
        <v>/</v>
      </c>
      <c r="J23" s="118" t="str">
        <f>IF(IFERROR(VLOOKUP(ROW(I21),'RO registers'!$A:$L,11,0),"")=0,"",IFERROR(VLOOKUP(ROW(I21),'RO registers'!$A:$L,11,0),""))</f>
        <v>/</v>
      </c>
      <c r="K23" s="3" t="str">
        <f>IF(IFERROR(VLOOKUP(ROW(J21),'RO registers'!$A:$L,12,0),"")=0,"",IFERROR(VLOOKUP(ROW(J21),'RO registers'!$A:$L,12,0),""))</f>
        <v/>
      </c>
      <c r="L23" s="73"/>
    </row>
    <row r="24" spans="1:12" ht="50.1" customHeight="1">
      <c r="A24" s="3">
        <f>IF(IFERROR(VLOOKUP(ROW(A22),'RO registers'!$A:$L,2,0),"")=0,"",IFERROR(VLOOKUP(ROW(A22),'RO registers'!$A:$L,2,0),""))</f>
        <v>53001</v>
      </c>
      <c r="B24" s="3" t="str">
        <f>IF(IFERROR(VLOOKUP(ROW(B22),'RO registers'!$A:$L,3,0),"")=0,"",IFERROR(VLOOKUP(ROW(B22),'RO registers'!$A:$L,3,0),""))</f>
        <v>bit5</v>
      </c>
      <c r="C24" s="3" t="str">
        <f>IF(IFERROR(VLOOKUP(ROW(C22),'RO registers'!$A:$L,4,0),"")=0,"",IFERROR(VLOOKUP(ROW(C22),'RO registers'!$A:$L,4,0),""))</f>
        <v>RO</v>
      </c>
      <c r="D24" s="3" t="str">
        <f>IF(IFERROR(VLOOKUP(ROW(D22),'RO registers'!$A:$L,5,0),"")=0,"",IFERROR(VLOOKUP(ROW(D22),'RO registers'!$A:$L,5,0),""))</f>
        <v>AC-Group: Off-grid voltage phase lost</v>
      </c>
      <c r="E24" s="3" t="str">
        <f>IF(IFERROR(VLOOKUP(ROW(E22),'RO registers'!$A:$L,6,0),"")=0,"",IFERROR(VLOOKUP(ROW(E22),'RO registers'!$A:$L,6,0),""))</f>
        <v>AC模块组: 离网电压缺相</v>
      </c>
      <c r="F24" s="3" t="str">
        <f>IF(IFERROR(VLOOKUP(ROW(E22),'RO registers'!$A:$L,7,0),"")=0,"",IFERROR(VLOOKUP(ROW(E22),'RO registers'!$A:$L,7,0),""))</f>
        <v>/</v>
      </c>
      <c r="G24" s="3" t="str">
        <f>IF(IFERROR(VLOOKUP(ROW(F22),'RO registers'!$A:$L,8,0),"")=0,"",IFERROR(VLOOKUP(ROW(F22),'RO registers'!$A:$L,8,0),""))</f>
        <v>0: Normal, 1: Fault</v>
      </c>
      <c r="H24" s="3" t="str">
        <f>IF(IFERROR(VLOOKUP(ROW(G22),'RO registers'!$A:$L,9,0),"")=0,"",IFERROR(VLOOKUP(ROW(G22),'RO registers'!$A:$L,9,0),""))</f>
        <v>/</v>
      </c>
      <c r="I24" s="3" t="str">
        <f>IF(IFERROR(VLOOKUP(ROW(H22),'RO registers'!$A:$L,10,0),"")=0,"",IFERROR(VLOOKUP(ROW(H22),'RO registers'!$A:$L,10,0),""))</f>
        <v>/</v>
      </c>
      <c r="J24" s="118" t="str">
        <f>IF(IFERROR(VLOOKUP(ROW(I22),'RO registers'!$A:$L,11,0),"")=0,"",IFERROR(VLOOKUP(ROW(I22),'RO registers'!$A:$L,11,0),""))</f>
        <v>/</v>
      </c>
      <c r="K24" s="3" t="str">
        <f>IF(IFERROR(VLOOKUP(ROW(J22),'RO registers'!$A:$L,12,0),"")=0,"",IFERROR(VLOOKUP(ROW(J22),'RO registers'!$A:$L,12,0),""))</f>
        <v/>
      </c>
      <c r="L24" s="73"/>
    </row>
    <row r="25" spans="1:12" ht="50.1" customHeight="1">
      <c r="A25" s="3">
        <f>IF(IFERROR(VLOOKUP(ROW(A23),'RO registers'!$A:$L,2,0),"")=0,"",IFERROR(VLOOKUP(ROW(A23),'RO registers'!$A:$L,2,0),""))</f>
        <v>53002</v>
      </c>
      <c r="B25" s="3" t="str">
        <f>IF(IFERROR(VLOOKUP(ROW(B23),'RO registers'!$A:$L,3,0),"")=0,"",IFERROR(VLOOKUP(ROW(B23),'RO registers'!$A:$L,3,0),""))</f>
        <v>bit0</v>
      </c>
      <c r="C25" s="3" t="str">
        <f>IF(IFERROR(VLOOKUP(ROW(C23),'RO registers'!$A:$L,4,0),"")=0,"",IFERROR(VLOOKUP(ROW(C23),'RO registers'!$A:$L,4,0),""))</f>
        <v>RO</v>
      </c>
      <c r="D25" s="3" t="str">
        <f>IF(IFERROR(VLOOKUP(ROW(D23),'RO registers'!$A:$L,5,0),"")=0,"",IFERROR(VLOOKUP(ROW(D23),'RO registers'!$A:$L,5,0),""))</f>
        <v>AC-Group: 24V auxiliary power Fault</v>
      </c>
      <c r="E25" s="3" t="str">
        <f>IF(IFERROR(VLOOKUP(ROW(E23),'RO registers'!$A:$L,6,0),"")=0,"",IFERROR(VLOOKUP(ROW(E23),'RO registers'!$A:$L,6,0),""))</f>
        <v>AC模块组: 24V辅助电源故障</v>
      </c>
      <c r="F25" s="3" t="str">
        <f>IF(IFERROR(VLOOKUP(ROW(E23),'RO registers'!$A:$L,7,0),"")=0,"",IFERROR(VLOOKUP(ROW(E23),'RO registers'!$A:$L,7,0),""))</f>
        <v>/</v>
      </c>
      <c r="G25" s="3" t="str">
        <f>IF(IFERROR(VLOOKUP(ROW(F23),'RO registers'!$A:$L,8,0),"")=0,"",IFERROR(VLOOKUP(ROW(F23),'RO registers'!$A:$L,8,0),""))</f>
        <v>0: Normal, 1: Fault</v>
      </c>
      <c r="H25" s="3" t="str">
        <f>IF(IFERROR(VLOOKUP(ROW(G23),'RO registers'!$A:$L,9,0),"")=0,"",IFERROR(VLOOKUP(ROW(G23),'RO registers'!$A:$L,9,0),""))</f>
        <v>/</v>
      </c>
      <c r="I25" s="3" t="str">
        <f>IF(IFERROR(VLOOKUP(ROW(H23),'RO registers'!$A:$L,10,0),"")=0,"",IFERROR(VLOOKUP(ROW(H23),'RO registers'!$A:$L,10,0),""))</f>
        <v>/</v>
      </c>
      <c r="J25" s="118" t="str">
        <f>IF(IFERROR(VLOOKUP(ROW(I23),'RO registers'!$A:$L,11,0),"")=0,"",IFERROR(VLOOKUP(ROW(I23),'RO registers'!$A:$L,11,0),""))</f>
        <v>/</v>
      </c>
      <c r="K25" s="3" t="str">
        <f>IF(IFERROR(VLOOKUP(ROW(J23),'RO registers'!$A:$L,12,0),"")=0,"",IFERROR(VLOOKUP(ROW(J23),'RO registers'!$A:$L,12,0),""))</f>
        <v/>
      </c>
      <c r="L25" s="73"/>
    </row>
    <row r="26" spans="1:12" ht="50.1" customHeight="1">
      <c r="A26" s="3">
        <f>IF(IFERROR(VLOOKUP(ROW(A24),'RO registers'!$A:$L,2,0),"")=0,"",IFERROR(VLOOKUP(ROW(A24),'RO registers'!$A:$L,2,0),""))</f>
        <v>53002</v>
      </c>
      <c r="B26" s="3" t="str">
        <f>IF(IFERROR(VLOOKUP(ROW(B24),'RO registers'!$A:$L,3,0),"")=0,"",IFERROR(VLOOKUP(ROW(B24),'RO registers'!$A:$L,3,0),""))</f>
        <v>bit1</v>
      </c>
      <c r="C26" s="3" t="str">
        <f>IF(IFERROR(VLOOKUP(ROW(C24),'RO registers'!$A:$L,4,0),"")=0,"",IFERROR(VLOOKUP(ROW(C24),'RO registers'!$A:$L,4,0),""))</f>
        <v>RO</v>
      </c>
      <c r="D26" s="3" t="str">
        <f>IF(IFERROR(VLOOKUP(ROW(D24),'RO registers'!$A:$L,5,0),"")=0,"",IFERROR(VLOOKUP(ROW(D24),'RO registers'!$A:$L,5,0),""))</f>
        <v>AC-Group: emergency stopped(EPO)</v>
      </c>
      <c r="E26" s="3" t="str">
        <f>IF(IFERROR(VLOOKUP(ROW(E24),'RO registers'!$A:$L,6,0),"")=0,"",IFERROR(VLOOKUP(ROW(E24),'RO registers'!$A:$L,6,0),""))</f>
        <v>AC模块组: 紧急停机</v>
      </c>
      <c r="F26" s="3" t="str">
        <f>IF(IFERROR(VLOOKUP(ROW(E24),'RO registers'!$A:$L,7,0),"")=0,"",IFERROR(VLOOKUP(ROW(E24),'RO registers'!$A:$L,7,0),""))</f>
        <v>/</v>
      </c>
      <c r="G26" s="3" t="str">
        <f>IF(IFERROR(VLOOKUP(ROW(F24),'RO registers'!$A:$L,8,0),"")=0,"",IFERROR(VLOOKUP(ROW(F24),'RO registers'!$A:$L,8,0),""))</f>
        <v>0: Normal, 1: Fault</v>
      </c>
      <c r="H26" s="3" t="str">
        <f>IF(IFERROR(VLOOKUP(ROW(G24),'RO registers'!$A:$L,9,0),"")=0,"",IFERROR(VLOOKUP(ROW(G24),'RO registers'!$A:$L,9,0),""))</f>
        <v>/</v>
      </c>
      <c r="I26" s="3" t="str">
        <f>IF(IFERROR(VLOOKUP(ROW(H24),'RO registers'!$A:$L,10,0),"")=0,"",IFERROR(VLOOKUP(ROW(H24),'RO registers'!$A:$L,10,0),""))</f>
        <v>/</v>
      </c>
      <c r="J26" s="118" t="str">
        <f>IF(IFERROR(VLOOKUP(ROW(I24),'RO registers'!$A:$L,11,0),"")=0,"",IFERROR(VLOOKUP(ROW(I24),'RO registers'!$A:$L,11,0),""))</f>
        <v>/</v>
      </c>
      <c r="K26" s="3" t="str">
        <f>IF(IFERROR(VLOOKUP(ROW(J24),'RO registers'!$A:$L,12,0),"")=0,"",IFERROR(VLOOKUP(ROW(J24),'RO registers'!$A:$L,12,0),""))</f>
        <v>EPO button pressed</v>
      </c>
      <c r="L26" s="73"/>
    </row>
    <row r="27" spans="1:12" ht="50.1" customHeight="1">
      <c r="A27" s="3">
        <f>IF(IFERROR(VLOOKUP(ROW(A25),'RO registers'!$A:$L,2,0),"")=0,"",IFERROR(VLOOKUP(ROW(A25),'RO registers'!$A:$L,2,0),""))</f>
        <v>53002</v>
      </c>
      <c r="B27" s="3" t="str">
        <f>IF(IFERROR(VLOOKUP(ROW(B25),'RO registers'!$A:$L,3,0),"")=0,"",IFERROR(VLOOKUP(ROW(B25),'RO registers'!$A:$L,3,0),""))</f>
        <v>bit2</v>
      </c>
      <c r="C27" s="3" t="str">
        <f>IF(IFERROR(VLOOKUP(ROW(C25),'RO registers'!$A:$L,4,0),"")=0,"",IFERROR(VLOOKUP(ROW(C25),'RO registers'!$A:$L,4,0),""))</f>
        <v>RO</v>
      </c>
      <c r="D27" s="3" t="str">
        <f>IF(IFERROR(VLOOKUP(ROW(D25),'RO registers'!$A:$L,5,0),"")=0,"",IFERROR(VLOOKUP(ROW(D25),'RO registers'!$A:$L,5,0),""))</f>
        <v>AC-Group: Grounding fault</v>
      </c>
      <c r="E27" s="3" t="str">
        <f>IF(IFERROR(VLOOKUP(ROW(E25),'RO registers'!$A:$L,6,0),"")=0,"",IFERROR(VLOOKUP(ROW(E25),'RO registers'!$A:$L,6,0),""))</f>
        <v>AC模块组: 接地故障</v>
      </c>
      <c r="F27" s="3" t="str">
        <f>IF(IFERROR(VLOOKUP(ROW(E25),'RO registers'!$A:$L,7,0),"")=0,"",IFERROR(VLOOKUP(ROW(E25),'RO registers'!$A:$L,7,0),""))</f>
        <v>/</v>
      </c>
      <c r="G27" s="3" t="str">
        <f>IF(IFERROR(VLOOKUP(ROW(F25),'RO registers'!$A:$L,8,0),"")=0,"",IFERROR(VLOOKUP(ROW(F25),'RO registers'!$A:$L,8,0),""))</f>
        <v>0: Normal, 1: Fault</v>
      </c>
      <c r="H27" s="3" t="str">
        <f>IF(IFERROR(VLOOKUP(ROW(G25),'RO registers'!$A:$L,9,0),"")=0,"",IFERROR(VLOOKUP(ROW(G25),'RO registers'!$A:$L,9,0),""))</f>
        <v>/</v>
      </c>
      <c r="I27" s="3" t="str">
        <f>IF(IFERROR(VLOOKUP(ROW(H25),'RO registers'!$A:$L,10,0),"")=0,"",IFERROR(VLOOKUP(ROW(H25),'RO registers'!$A:$L,10,0),""))</f>
        <v>/</v>
      </c>
      <c r="J27" s="118" t="str">
        <f>IF(IFERROR(VLOOKUP(ROW(I25),'RO registers'!$A:$L,11,0),"")=0,"",IFERROR(VLOOKUP(ROW(I25),'RO registers'!$A:$L,11,0),""))</f>
        <v>/</v>
      </c>
      <c r="K27" s="3" t="str">
        <f>IF(IFERROR(VLOOKUP(ROW(J25),'RO registers'!$A:$L,12,0),"")=0,"",IFERROR(VLOOKUP(ROW(J25),'RO registers'!$A:$L,12,0),""))</f>
        <v/>
      </c>
      <c r="L27" s="73"/>
    </row>
    <row r="28" spans="1:12" ht="50.1" customHeight="1">
      <c r="A28" s="3">
        <f>IF(IFERROR(VLOOKUP(ROW(A26),'RO registers'!$A:$L,2,0),"")=0,"",IFERROR(VLOOKUP(ROW(A26),'RO registers'!$A:$L,2,0),""))</f>
        <v>53002</v>
      </c>
      <c r="B28" s="3" t="str">
        <f>IF(IFERROR(VLOOKUP(ROW(B26),'RO registers'!$A:$L,3,0),"")=0,"",IFERROR(VLOOKUP(ROW(B26),'RO registers'!$A:$L,3,0),""))</f>
        <v>bit3</v>
      </c>
      <c r="C28" s="3" t="str">
        <f>IF(IFERROR(VLOOKUP(ROW(C26),'RO registers'!$A:$L,4,0),"")=0,"",IFERROR(VLOOKUP(ROW(C26),'RO registers'!$A:$L,4,0),""))</f>
        <v>RO</v>
      </c>
      <c r="D28" s="3" t="str">
        <f>IF(IFERROR(VLOOKUP(ROW(D26),'RO registers'!$A:$L,5,0),"")=0,"",IFERROR(VLOOKUP(ROW(D26),'RO registers'!$A:$L,5,0),""))</f>
        <v>AC-Group: DC bus over voltage</v>
      </c>
      <c r="E28" s="3" t="str">
        <f>IF(IFERROR(VLOOKUP(ROW(E26),'RO registers'!$A:$L,6,0),"")=0,"",IFERROR(VLOOKUP(ROW(E26),'RO registers'!$A:$L,6,0),""))</f>
        <v>AC模块组: 直流母线过压</v>
      </c>
      <c r="F28" s="3" t="str">
        <f>IF(IFERROR(VLOOKUP(ROW(E26),'RO registers'!$A:$L,7,0),"")=0,"",IFERROR(VLOOKUP(ROW(E26),'RO registers'!$A:$L,7,0),""))</f>
        <v>/</v>
      </c>
      <c r="G28" s="3" t="str">
        <f>IF(IFERROR(VLOOKUP(ROW(F26),'RO registers'!$A:$L,8,0),"")=0,"",IFERROR(VLOOKUP(ROW(F26),'RO registers'!$A:$L,8,0),""))</f>
        <v>0: Normal, 1: Fault</v>
      </c>
      <c r="H28" s="3" t="str">
        <f>IF(IFERROR(VLOOKUP(ROW(G26),'RO registers'!$A:$L,9,0),"")=0,"",IFERROR(VLOOKUP(ROW(G26),'RO registers'!$A:$L,9,0),""))</f>
        <v>/</v>
      </c>
      <c r="I28" s="3" t="str">
        <f>IF(IFERROR(VLOOKUP(ROW(H26),'RO registers'!$A:$L,10,0),"")=0,"",IFERROR(VLOOKUP(ROW(H26),'RO registers'!$A:$L,10,0),""))</f>
        <v>/</v>
      </c>
      <c r="J28" s="118" t="str">
        <f>IF(IFERROR(VLOOKUP(ROW(I26),'RO registers'!$A:$L,11,0),"")=0,"",IFERROR(VLOOKUP(ROW(I26),'RO registers'!$A:$L,11,0),""))</f>
        <v>/</v>
      </c>
      <c r="K28" s="3" t="str">
        <f>IF(IFERROR(VLOOKUP(ROW(J26),'RO registers'!$A:$L,12,0),"")=0,"",IFERROR(VLOOKUP(ROW(J26),'RO registers'!$A:$L,12,0),""))</f>
        <v/>
      </c>
      <c r="L28" s="73"/>
    </row>
    <row r="29" spans="1:12" ht="50.1" customHeight="1">
      <c r="A29" s="3">
        <f>IF(IFERROR(VLOOKUP(ROW(A27),'RO registers'!$A:$L,2,0),"")=0,"",IFERROR(VLOOKUP(ROW(A27),'RO registers'!$A:$L,2,0),""))</f>
        <v>53002</v>
      </c>
      <c r="B29" s="3" t="str">
        <f>IF(IFERROR(VLOOKUP(ROW(B27),'RO registers'!$A:$L,3,0),"")=0,"",IFERROR(VLOOKUP(ROW(B27),'RO registers'!$A:$L,3,0),""))</f>
        <v>bit4</v>
      </c>
      <c r="C29" s="3" t="str">
        <f>IF(IFERROR(VLOOKUP(ROW(C27),'RO registers'!$A:$L,4,0),"")=0,"",IFERROR(VLOOKUP(ROW(C27),'RO registers'!$A:$L,4,0),""))</f>
        <v>RO</v>
      </c>
      <c r="D29" s="3" t="str">
        <f>IF(IFERROR(VLOOKUP(ROW(D27),'RO registers'!$A:$L,5,0),"")=0,"",IFERROR(VLOOKUP(ROW(D27),'RO registers'!$A:$L,5,0),""))</f>
        <v>AC-Group: Module over temperature</v>
      </c>
      <c r="E29" s="3" t="str">
        <f>IF(IFERROR(VLOOKUP(ROW(E27),'RO registers'!$A:$L,6,0),"")=0,"",IFERROR(VLOOKUP(ROW(E27),'RO registers'!$A:$L,6,0),""))</f>
        <v>AC模块组: 模块温度过温</v>
      </c>
      <c r="F29" s="3" t="str">
        <f>IF(IFERROR(VLOOKUP(ROW(E27),'RO registers'!$A:$L,7,0),"")=0,"",IFERROR(VLOOKUP(ROW(E27),'RO registers'!$A:$L,7,0),""))</f>
        <v>/</v>
      </c>
      <c r="G29" s="3" t="str">
        <f>IF(IFERROR(VLOOKUP(ROW(F27),'RO registers'!$A:$L,8,0),"")=0,"",IFERROR(VLOOKUP(ROW(F27),'RO registers'!$A:$L,8,0),""))</f>
        <v>0: Normal, 1: Fault</v>
      </c>
      <c r="H29" s="3" t="str">
        <f>IF(IFERROR(VLOOKUP(ROW(G27),'RO registers'!$A:$L,9,0),"")=0,"",IFERROR(VLOOKUP(ROW(G27),'RO registers'!$A:$L,9,0),""))</f>
        <v>/</v>
      </c>
      <c r="I29" s="3" t="str">
        <f>IF(IFERROR(VLOOKUP(ROW(H27),'RO registers'!$A:$L,10,0),"")=0,"",IFERROR(VLOOKUP(ROW(H27),'RO registers'!$A:$L,10,0),""))</f>
        <v>/</v>
      </c>
      <c r="J29" s="118" t="str">
        <f>IF(IFERROR(VLOOKUP(ROW(I27),'RO registers'!$A:$L,11,0),"")=0,"",IFERROR(VLOOKUP(ROW(I27),'RO registers'!$A:$L,11,0),""))</f>
        <v>/</v>
      </c>
      <c r="K29" s="3" t="str">
        <f>IF(IFERROR(VLOOKUP(ROW(J27),'RO registers'!$A:$L,12,0),"")=0,"",IFERROR(VLOOKUP(ROW(J27),'RO registers'!$A:$L,12,0),""))</f>
        <v/>
      </c>
      <c r="L29" s="73"/>
    </row>
    <row r="30" spans="1:12" ht="50.1" customHeight="1">
      <c r="A30" s="3">
        <f>IF(IFERROR(VLOOKUP(ROW(A28),'RO registers'!$A:$L,2,0),"")=0,"",IFERROR(VLOOKUP(ROW(A28),'RO registers'!$A:$L,2,0),""))</f>
        <v>53002</v>
      </c>
      <c r="B30" s="3" t="str">
        <f>IF(IFERROR(VLOOKUP(ROW(B28),'RO registers'!$A:$L,3,0),"")=0,"",IFERROR(VLOOKUP(ROW(B28),'RO registers'!$A:$L,3,0),""))</f>
        <v>bit5</v>
      </c>
      <c r="C30" s="3" t="str">
        <f>IF(IFERROR(VLOOKUP(ROW(C28),'RO registers'!$A:$L,4,0),"")=0,"",IFERROR(VLOOKUP(ROW(C28),'RO registers'!$A:$L,4,0),""))</f>
        <v>RO</v>
      </c>
      <c r="D30" s="3" t="str">
        <f>IF(IFERROR(VLOOKUP(ROW(D28),'RO registers'!$A:$L,5,0),"")=0,"",IFERROR(VLOOKUP(ROW(D28),'RO registers'!$A:$L,5,0),""))</f>
        <v>AC-Group: Module current asymmetric</v>
      </c>
      <c r="E30" s="3" t="str">
        <f>IF(IFERROR(VLOOKUP(ROW(E28),'RO registers'!$A:$L,6,0),"")=0,"",IFERROR(VLOOKUP(ROW(E28),'RO registers'!$A:$L,6,0),""))</f>
        <v>AC模块组: 模块电流不平衡</v>
      </c>
      <c r="F30" s="3" t="str">
        <f>IF(IFERROR(VLOOKUP(ROW(E28),'RO registers'!$A:$L,7,0),"")=0,"",IFERROR(VLOOKUP(ROW(E28),'RO registers'!$A:$L,7,0),""))</f>
        <v>/</v>
      </c>
      <c r="G30" s="3" t="str">
        <f>IF(IFERROR(VLOOKUP(ROW(F28),'RO registers'!$A:$L,8,0),"")=0,"",IFERROR(VLOOKUP(ROW(F28),'RO registers'!$A:$L,8,0),""))</f>
        <v>0: Normal, 1: Fault</v>
      </c>
      <c r="H30" s="3" t="str">
        <f>IF(IFERROR(VLOOKUP(ROW(G28),'RO registers'!$A:$L,9,0),"")=0,"",IFERROR(VLOOKUP(ROW(G28),'RO registers'!$A:$L,9,0),""))</f>
        <v>/</v>
      </c>
      <c r="I30" s="3" t="str">
        <f>IF(IFERROR(VLOOKUP(ROW(H28),'RO registers'!$A:$L,10,0),"")=0,"",IFERROR(VLOOKUP(ROW(H28),'RO registers'!$A:$L,10,0),""))</f>
        <v>/</v>
      </c>
      <c r="J30" s="118" t="str">
        <f>IF(IFERROR(VLOOKUP(ROW(I28),'RO registers'!$A:$L,11,0),"")=0,"",IFERROR(VLOOKUP(ROW(I28),'RO registers'!$A:$L,11,0),""))</f>
        <v>/</v>
      </c>
      <c r="K30" s="3" t="str">
        <f>IF(IFERROR(VLOOKUP(ROW(J28),'RO registers'!$A:$L,12,0),"")=0,"",IFERROR(VLOOKUP(ROW(J28),'RO registers'!$A:$L,12,0),""))</f>
        <v/>
      </c>
      <c r="L30" s="73"/>
    </row>
    <row r="31" spans="1:12" ht="50.1" customHeight="1">
      <c r="A31" s="3">
        <f>IF(IFERROR(VLOOKUP(ROW(A29),'RO registers'!$A:$L,2,0),"")=0,"",IFERROR(VLOOKUP(ROW(A29),'RO registers'!$A:$L,2,0),""))</f>
        <v>53002</v>
      </c>
      <c r="B31" s="3" t="str">
        <f>IF(IFERROR(VLOOKUP(ROW(B29),'RO registers'!$A:$L,3,0),"")=0,"",IFERROR(VLOOKUP(ROW(B29),'RO registers'!$A:$L,3,0),""))</f>
        <v>bit6</v>
      </c>
      <c r="C31" s="3" t="str">
        <f>IF(IFERROR(VLOOKUP(ROW(C29),'RO registers'!$A:$L,4,0),"")=0,"",IFERROR(VLOOKUP(ROW(C29),'RO registers'!$A:$L,4,0),""))</f>
        <v>RO</v>
      </c>
      <c r="D31" s="3" t="str">
        <f>IF(IFERROR(VLOOKUP(ROW(D29),'RO registers'!$A:$L,5,0),"")=0,"",IFERROR(VLOOKUP(ROW(D29),'RO registers'!$A:$L,5,0),""))</f>
        <v>AC-Group: Fan Fault</v>
      </c>
      <c r="E31" s="3" t="str">
        <f>IF(IFERROR(VLOOKUP(ROW(E29),'RO registers'!$A:$L,6,0),"")=0,"",IFERROR(VLOOKUP(ROW(E29),'RO registers'!$A:$L,6,0),""))</f>
        <v>AC模块组: 风扇故障</v>
      </c>
      <c r="F31" s="3" t="str">
        <f>IF(IFERROR(VLOOKUP(ROW(E29),'RO registers'!$A:$L,7,0),"")=0,"",IFERROR(VLOOKUP(ROW(E29),'RO registers'!$A:$L,7,0),""))</f>
        <v>/</v>
      </c>
      <c r="G31" s="3" t="str">
        <f>IF(IFERROR(VLOOKUP(ROW(F29),'RO registers'!$A:$L,8,0),"")=0,"",IFERROR(VLOOKUP(ROW(F29),'RO registers'!$A:$L,8,0),""))</f>
        <v>0: Normal, 1: Fault</v>
      </c>
      <c r="H31" s="3" t="str">
        <f>IF(IFERROR(VLOOKUP(ROW(G29),'RO registers'!$A:$L,9,0),"")=0,"",IFERROR(VLOOKUP(ROW(G29),'RO registers'!$A:$L,9,0),""))</f>
        <v>/</v>
      </c>
      <c r="I31" s="3" t="str">
        <f>IF(IFERROR(VLOOKUP(ROW(H29),'RO registers'!$A:$L,10,0),"")=0,"",IFERROR(VLOOKUP(ROW(H29),'RO registers'!$A:$L,10,0),""))</f>
        <v>/</v>
      </c>
      <c r="J31" s="118" t="str">
        <f>IF(IFERROR(VLOOKUP(ROW(I29),'RO registers'!$A:$L,11,0),"")=0,"",IFERROR(VLOOKUP(ROW(I29),'RO registers'!$A:$L,11,0),""))</f>
        <v>/</v>
      </c>
      <c r="K31" s="3" t="str">
        <f>IF(IFERROR(VLOOKUP(ROW(J29),'RO registers'!$A:$L,12,0),"")=0,"",IFERROR(VLOOKUP(ROW(J29),'RO registers'!$A:$L,12,0),""))</f>
        <v/>
      </c>
      <c r="L31" s="73"/>
    </row>
    <row r="32" spans="1:12" ht="50.1" customHeight="1">
      <c r="A32" s="3">
        <f>IF(IFERROR(VLOOKUP(ROW(A30),'RO registers'!$A:$L,2,0),"")=0,"",IFERROR(VLOOKUP(ROW(A30),'RO registers'!$A:$L,2,0),""))</f>
        <v>53002</v>
      </c>
      <c r="B32" s="3" t="str">
        <f>IF(IFERROR(VLOOKUP(ROW(B30),'RO registers'!$A:$L,3,0),"")=0,"",IFERROR(VLOOKUP(ROW(B30),'RO registers'!$A:$L,3,0),""))</f>
        <v>bit7</v>
      </c>
      <c r="C32" s="3" t="str">
        <f>IF(IFERROR(VLOOKUP(ROW(C30),'RO registers'!$A:$L,4,0),"")=0,"",IFERROR(VLOOKUP(ROW(C30),'RO registers'!$A:$L,4,0),""))</f>
        <v>RO</v>
      </c>
      <c r="D32" s="3" t="str">
        <f>IF(IFERROR(VLOOKUP(ROW(D30),'RO registers'!$A:$L,5,0),"")=0,"",IFERROR(VLOOKUP(ROW(D30),'RO registers'!$A:$L,5,0),""))</f>
        <v>AC-Group: DC relay open circuit</v>
      </c>
      <c r="E32" s="3" t="str">
        <f>IF(IFERROR(VLOOKUP(ROW(E30),'RO registers'!$A:$L,6,0),"")=0,"",IFERROR(VLOOKUP(ROW(E30),'RO registers'!$A:$L,6,0),""))</f>
        <v>AC模块组: 直流继电器开路</v>
      </c>
      <c r="F32" s="3" t="str">
        <f>IF(IFERROR(VLOOKUP(ROW(E30),'RO registers'!$A:$L,7,0),"")=0,"",IFERROR(VLOOKUP(ROW(E30),'RO registers'!$A:$L,7,0),""))</f>
        <v>/</v>
      </c>
      <c r="G32" s="3" t="str">
        <f>IF(IFERROR(VLOOKUP(ROW(F30),'RO registers'!$A:$L,8,0),"")=0,"",IFERROR(VLOOKUP(ROW(F30),'RO registers'!$A:$L,8,0),""))</f>
        <v>0: Normal, 1: Fault</v>
      </c>
      <c r="H32" s="3" t="str">
        <f>IF(IFERROR(VLOOKUP(ROW(G30),'RO registers'!$A:$L,9,0),"")=0,"",IFERROR(VLOOKUP(ROW(G30),'RO registers'!$A:$L,9,0),""))</f>
        <v>/</v>
      </c>
      <c r="I32" s="3" t="str">
        <f>IF(IFERROR(VLOOKUP(ROW(H30),'RO registers'!$A:$L,10,0),"")=0,"",IFERROR(VLOOKUP(ROW(H30),'RO registers'!$A:$L,10,0),""))</f>
        <v>/</v>
      </c>
      <c r="J32" s="118" t="str">
        <f>IF(IFERROR(VLOOKUP(ROW(I30),'RO registers'!$A:$L,11,0),"")=0,"",IFERROR(VLOOKUP(ROW(I30),'RO registers'!$A:$L,11,0),""))</f>
        <v>/</v>
      </c>
      <c r="K32" s="3" t="str">
        <f>IF(IFERROR(VLOOKUP(ROW(J30),'RO registers'!$A:$L,12,0),"")=0,"",IFERROR(VLOOKUP(ROW(J30),'RO registers'!$A:$L,12,0),""))</f>
        <v/>
      </c>
      <c r="L32" s="73"/>
    </row>
    <row r="33" spans="1:12" ht="50.1" customHeight="1">
      <c r="A33" s="3">
        <f>IF(IFERROR(VLOOKUP(ROW(A31),'RO registers'!$A:$L,2,0),"")=0,"",IFERROR(VLOOKUP(ROW(A31),'RO registers'!$A:$L,2,0),""))</f>
        <v>53002</v>
      </c>
      <c r="B33" s="3" t="str">
        <f>IF(IFERROR(VLOOKUP(ROW(B31),'RO registers'!$A:$L,3,0),"")=0,"",IFERROR(VLOOKUP(ROW(B31),'RO registers'!$A:$L,3,0),""))</f>
        <v>bit8</v>
      </c>
      <c r="C33" s="3" t="str">
        <f>IF(IFERROR(VLOOKUP(ROW(C31),'RO registers'!$A:$L,4,0),"")=0,"",IFERROR(VLOOKUP(ROW(C31),'RO registers'!$A:$L,4,0),""))</f>
        <v>RO</v>
      </c>
      <c r="D33" s="3" t="str">
        <f>IF(IFERROR(VLOOKUP(ROW(D31),'RO registers'!$A:$L,5,0),"")=0,"",IFERROR(VLOOKUP(ROW(D31),'RO registers'!$A:$L,5,0),""))</f>
        <v>AC-Group: Calibration parameter Abnormal</v>
      </c>
      <c r="E33" s="3" t="str">
        <f>IF(IFERROR(VLOOKUP(ROW(E31),'RO registers'!$A:$L,6,0),"")=0,"",IFERROR(VLOOKUP(ROW(E31),'RO registers'!$A:$L,6,0),""))</f>
        <v>AC模块组: 校准参数异常</v>
      </c>
      <c r="F33" s="3" t="str">
        <f>IF(IFERROR(VLOOKUP(ROW(E31),'RO registers'!$A:$L,7,0),"")=0,"",IFERROR(VLOOKUP(ROW(E31),'RO registers'!$A:$L,7,0),""))</f>
        <v>/</v>
      </c>
      <c r="G33" s="3" t="str">
        <f>IF(IFERROR(VLOOKUP(ROW(F31),'RO registers'!$A:$L,8,0),"")=0,"",IFERROR(VLOOKUP(ROW(F31),'RO registers'!$A:$L,8,0),""))</f>
        <v>0: Normal, 1: Alarm</v>
      </c>
      <c r="H33" s="3" t="str">
        <f>IF(IFERROR(VLOOKUP(ROW(G31),'RO registers'!$A:$L,9,0),"")=0,"",IFERROR(VLOOKUP(ROW(G31),'RO registers'!$A:$L,9,0),""))</f>
        <v>/</v>
      </c>
      <c r="I33" s="3" t="str">
        <f>IF(IFERROR(VLOOKUP(ROW(H31),'RO registers'!$A:$L,10,0),"")=0,"",IFERROR(VLOOKUP(ROW(H31),'RO registers'!$A:$L,10,0),""))</f>
        <v>/</v>
      </c>
      <c r="J33" s="118" t="str">
        <f>IF(IFERROR(VLOOKUP(ROW(I31),'RO registers'!$A:$L,11,0),"")=0,"",IFERROR(VLOOKUP(ROW(I31),'RO registers'!$A:$L,11,0),""))</f>
        <v>/</v>
      </c>
      <c r="K33" s="3" t="str">
        <f>IF(IFERROR(VLOOKUP(ROW(J31),'RO registers'!$A:$L,12,0),"")=0,"",IFERROR(VLOOKUP(ROW(J31),'RO registers'!$A:$L,12,0),""))</f>
        <v/>
      </c>
      <c r="L33" s="73"/>
    </row>
    <row r="34" spans="1:12" ht="50.1" customHeight="1">
      <c r="A34" s="3">
        <f>IF(IFERROR(VLOOKUP(ROW(A32),'RO registers'!$A:$L,2,0),"")=0,"",IFERROR(VLOOKUP(ROW(A32),'RO registers'!$A:$L,2,0),""))</f>
        <v>53002</v>
      </c>
      <c r="B34" s="3" t="str">
        <f>IF(IFERROR(VLOOKUP(ROW(B32),'RO registers'!$A:$L,3,0),"")=0,"",IFERROR(VLOOKUP(ROW(B32),'RO registers'!$A:$L,3,0),""))</f>
        <v>bit9</v>
      </c>
      <c r="C34" s="3" t="str">
        <f>IF(IFERROR(VLOOKUP(ROW(C32),'RO registers'!$A:$L,4,0),"")=0,"",IFERROR(VLOOKUP(ROW(C32),'RO registers'!$A:$L,4,0),""))</f>
        <v>RO</v>
      </c>
      <c r="D34" s="3" t="str">
        <f>IF(IFERROR(VLOOKUP(ROW(D32),'RO registers'!$A:$L,5,0),"")=0,"",IFERROR(VLOOKUP(ROW(D32),'RO registers'!$A:$L,5,0),""))</f>
        <v>AC-Group: Bus voltage unbalanced</v>
      </c>
      <c r="E34" s="3" t="str">
        <f>IF(IFERROR(VLOOKUP(ROW(E32),'RO registers'!$A:$L,6,0),"")=0,"",IFERROR(VLOOKUP(ROW(E32),'RO registers'!$A:$L,6,0),""))</f>
        <v>AC模块组: 母线电压不平衡</v>
      </c>
      <c r="F34" s="3" t="str">
        <f>IF(IFERROR(VLOOKUP(ROW(E32),'RO registers'!$A:$L,7,0),"")=0,"",IFERROR(VLOOKUP(ROW(E32),'RO registers'!$A:$L,7,0),""))</f>
        <v>/</v>
      </c>
      <c r="G34" s="3" t="str">
        <f>IF(IFERROR(VLOOKUP(ROW(F32),'RO registers'!$A:$L,8,0),"")=0,"",IFERROR(VLOOKUP(ROW(F32),'RO registers'!$A:$L,8,0),""))</f>
        <v>0: Normal, 1: Fault</v>
      </c>
      <c r="H34" s="3" t="str">
        <f>IF(IFERROR(VLOOKUP(ROW(G32),'RO registers'!$A:$L,9,0),"")=0,"",IFERROR(VLOOKUP(ROW(G32),'RO registers'!$A:$L,9,0),""))</f>
        <v>/</v>
      </c>
      <c r="I34" s="3" t="str">
        <f>IF(IFERROR(VLOOKUP(ROW(H32),'RO registers'!$A:$L,10,0),"")=0,"",IFERROR(VLOOKUP(ROW(H32),'RO registers'!$A:$L,10,0),""))</f>
        <v>/</v>
      </c>
      <c r="J34" s="118" t="str">
        <f>IF(IFERROR(VLOOKUP(ROW(I32),'RO registers'!$A:$L,11,0),"")=0,"",IFERROR(VLOOKUP(ROW(I32),'RO registers'!$A:$L,11,0),""))</f>
        <v>/</v>
      </c>
      <c r="K34" s="3" t="str">
        <f>IF(IFERROR(VLOOKUP(ROW(J32),'RO registers'!$A:$L,12,0),"")=0,"",IFERROR(VLOOKUP(ROW(J32),'RO registers'!$A:$L,12,0),""))</f>
        <v/>
      </c>
      <c r="L34" s="73"/>
    </row>
    <row r="35" spans="1:12" ht="50.1" customHeight="1">
      <c r="A35" s="3">
        <f>IF(IFERROR(VLOOKUP(ROW(A33),'RO registers'!$A:$L,2,0),"")=0,"",IFERROR(VLOOKUP(ROW(A33),'RO registers'!$A:$L,2,0),""))</f>
        <v>53002</v>
      </c>
      <c r="B35" s="3" t="str">
        <f>IF(IFERROR(VLOOKUP(ROW(B33),'RO registers'!$A:$L,3,0),"")=0,"",IFERROR(VLOOKUP(ROW(B33),'RO registers'!$A:$L,3,0),""))</f>
        <v>bit10</v>
      </c>
      <c r="C35" s="3" t="str">
        <f>IF(IFERROR(VLOOKUP(ROW(C33),'RO registers'!$A:$L,4,0),"")=0,"",IFERROR(VLOOKUP(ROW(C33),'RO registers'!$A:$L,4,0),""))</f>
        <v>RO</v>
      </c>
      <c r="D35" s="3" t="str">
        <f>IF(IFERROR(VLOOKUP(ROW(D33),'RO registers'!$A:$L,5,0),"")=0,"",IFERROR(VLOOKUP(ROW(D33),'RO registers'!$A:$L,5,0),""))</f>
        <v>AC-Group: Fuse blown</v>
      </c>
      <c r="E35" s="3" t="str">
        <f>IF(IFERROR(VLOOKUP(ROW(E33),'RO registers'!$A:$L,6,0),"")=0,"",IFERROR(VLOOKUP(ROW(E33),'RO registers'!$A:$L,6,0),""))</f>
        <v>AC模块组: 保险故障</v>
      </c>
      <c r="F35" s="3" t="str">
        <f>IF(IFERROR(VLOOKUP(ROW(E33),'RO registers'!$A:$L,7,0),"")=0,"",IFERROR(VLOOKUP(ROW(E33),'RO registers'!$A:$L,7,0),""))</f>
        <v>/</v>
      </c>
      <c r="G35" s="3" t="str">
        <f>IF(IFERROR(VLOOKUP(ROW(F33),'RO registers'!$A:$L,8,0),"")=0,"",IFERROR(VLOOKUP(ROW(F33),'RO registers'!$A:$L,8,0),""))</f>
        <v>0: Normal, 1: Fault</v>
      </c>
      <c r="H35" s="3" t="str">
        <f>IF(IFERROR(VLOOKUP(ROW(G33),'RO registers'!$A:$L,9,0),"")=0,"",IFERROR(VLOOKUP(ROW(G33),'RO registers'!$A:$L,9,0),""))</f>
        <v>/</v>
      </c>
      <c r="I35" s="3" t="str">
        <f>IF(IFERROR(VLOOKUP(ROW(H33),'RO registers'!$A:$L,10,0),"")=0,"",IFERROR(VLOOKUP(ROW(H33),'RO registers'!$A:$L,10,0),""))</f>
        <v>/</v>
      </c>
      <c r="J35" s="118" t="str">
        <f>IF(IFERROR(VLOOKUP(ROW(I33),'RO registers'!$A:$L,11,0),"")=0,"",IFERROR(VLOOKUP(ROW(I33),'RO registers'!$A:$L,11,0),""))</f>
        <v>/</v>
      </c>
      <c r="K35" s="3" t="str">
        <f>IF(IFERROR(VLOOKUP(ROW(J33),'RO registers'!$A:$L,12,0),"")=0,"",IFERROR(VLOOKUP(ROW(J33),'RO registers'!$A:$L,12,0),""))</f>
        <v/>
      </c>
      <c r="L35" s="73"/>
    </row>
    <row r="36" spans="1:12" ht="50.1" customHeight="1">
      <c r="A36" s="3">
        <f>IF(IFERROR(VLOOKUP(ROW(A34),'RO registers'!$A:$L,2,0),"")=0,"",IFERROR(VLOOKUP(ROW(A34),'RO registers'!$A:$L,2,0),""))</f>
        <v>53002</v>
      </c>
      <c r="B36" s="3" t="str">
        <f>IF(IFERROR(VLOOKUP(ROW(B34),'RO registers'!$A:$L,3,0),"")=0,"",IFERROR(VLOOKUP(ROW(B34),'RO registers'!$A:$L,3,0),""))</f>
        <v>bit11</v>
      </c>
      <c r="C36" s="3" t="str">
        <f>IF(IFERROR(VLOOKUP(ROW(C34),'RO registers'!$A:$L,4,0),"")=0,"",IFERROR(VLOOKUP(ROW(C34),'RO registers'!$A:$L,4,0),""))</f>
        <v>RO</v>
      </c>
      <c r="D36" s="3" t="str">
        <f>IF(IFERROR(VLOOKUP(ROW(D34),'RO registers'!$A:$L,5,0),"")=0,"",IFERROR(VLOOKUP(ROW(D34),'RO registers'!$A:$L,5,0),""))</f>
        <v>AC-Group: DSP initializing fault</v>
      </c>
      <c r="E36" s="3" t="str">
        <f>IF(IFERROR(VLOOKUP(ROW(E34),'RO registers'!$A:$L,6,0),"")=0,"",IFERROR(VLOOKUP(ROW(E34),'RO registers'!$A:$L,6,0),""))</f>
        <v>AC模块组: DSP初始化故障</v>
      </c>
      <c r="F36" s="3" t="str">
        <f>IF(IFERROR(VLOOKUP(ROW(E34),'RO registers'!$A:$L,7,0),"")=0,"",IFERROR(VLOOKUP(ROW(E34),'RO registers'!$A:$L,7,0),""))</f>
        <v>/</v>
      </c>
      <c r="G36" s="3" t="str">
        <f>IF(IFERROR(VLOOKUP(ROW(F34),'RO registers'!$A:$L,8,0),"")=0,"",IFERROR(VLOOKUP(ROW(F34),'RO registers'!$A:$L,8,0),""))</f>
        <v>0: Normal, 1: Fault</v>
      </c>
      <c r="H36" s="3" t="str">
        <f>IF(IFERROR(VLOOKUP(ROW(G34),'RO registers'!$A:$L,9,0),"")=0,"",IFERROR(VLOOKUP(ROW(G34),'RO registers'!$A:$L,9,0),""))</f>
        <v>/</v>
      </c>
      <c r="I36" s="3" t="str">
        <f>IF(IFERROR(VLOOKUP(ROW(H34),'RO registers'!$A:$L,10,0),"")=0,"",IFERROR(VLOOKUP(ROW(H34),'RO registers'!$A:$L,10,0),""))</f>
        <v>/</v>
      </c>
      <c r="J36" s="118" t="str">
        <f>IF(IFERROR(VLOOKUP(ROW(I34),'RO registers'!$A:$L,11,0),"")=0,"",IFERROR(VLOOKUP(ROW(I34),'RO registers'!$A:$L,11,0),""))</f>
        <v>/</v>
      </c>
      <c r="K36" s="3" t="str">
        <f>IF(IFERROR(VLOOKUP(ROW(J34),'RO registers'!$A:$L,12,0),"")=0,"",IFERROR(VLOOKUP(ROW(J34),'RO registers'!$A:$L,12,0),""))</f>
        <v/>
      </c>
      <c r="L36" s="73"/>
    </row>
    <row r="37" spans="1:12" ht="50.1" customHeight="1">
      <c r="A37" s="3">
        <f>IF(IFERROR(VLOOKUP(ROW(A35),'RO registers'!$A:$L,2,0),"")=0,"",IFERROR(VLOOKUP(ROW(A35),'RO registers'!$A:$L,2,0),""))</f>
        <v>53002</v>
      </c>
      <c r="B37" s="3" t="str">
        <f>IF(IFERROR(VLOOKUP(ROW(B35),'RO registers'!$A:$L,3,0),"")=0,"",IFERROR(VLOOKUP(ROW(B35),'RO registers'!$A:$L,3,0),""))</f>
        <v>bit12</v>
      </c>
      <c r="C37" s="3" t="str">
        <f>IF(IFERROR(VLOOKUP(ROW(C35),'RO registers'!$A:$L,4,0),"")=0,"",IFERROR(VLOOKUP(ROW(C35),'RO registers'!$A:$L,4,0),""))</f>
        <v>RO</v>
      </c>
      <c r="D37" s="3" t="str">
        <f>IF(IFERROR(VLOOKUP(ROW(D35),'RO registers'!$A:$L,5,0),"")=0,"",IFERROR(VLOOKUP(ROW(D35),'RO registers'!$A:$L,5,0),""))</f>
        <v>AC-Group: DC soft start failed</v>
      </c>
      <c r="E37" s="3" t="str">
        <f>IF(IFERROR(VLOOKUP(ROW(E35),'RO registers'!$A:$L,6,0),"")=0,"",IFERROR(VLOOKUP(ROW(E35),'RO registers'!$A:$L,6,0),""))</f>
        <v>AC模块组: 直流软启动失败</v>
      </c>
      <c r="F37" s="3" t="str">
        <f>IF(IFERROR(VLOOKUP(ROW(E35),'RO registers'!$A:$L,7,0),"")=0,"",IFERROR(VLOOKUP(ROW(E35),'RO registers'!$A:$L,7,0),""))</f>
        <v>/</v>
      </c>
      <c r="G37" s="3" t="str">
        <f>IF(IFERROR(VLOOKUP(ROW(F35),'RO registers'!$A:$L,8,0),"")=0,"",IFERROR(VLOOKUP(ROW(F35),'RO registers'!$A:$L,8,0),""))</f>
        <v>0: Normal, 1: Fault</v>
      </c>
      <c r="H37" s="3" t="str">
        <f>IF(IFERROR(VLOOKUP(ROW(G35),'RO registers'!$A:$L,9,0),"")=0,"",IFERROR(VLOOKUP(ROW(G35),'RO registers'!$A:$L,9,0),""))</f>
        <v>/</v>
      </c>
      <c r="I37" s="3" t="str">
        <f>IF(IFERROR(VLOOKUP(ROW(H35),'RO registers'!$A:$L,10,0),"")=0,"",IFERROR(VLOOKUP(ROW(H35),'RO registers'!$A:$L,10,0),""))</f>
        <v>/</v>
      </c>
      <c r="J37" s="118" t="str">
        <f>IF(IFERROR(VLOOKUP(ROW(I35),'RO registers'!$A:$L,11,0),"")=0,"",IFERROR(VLOOKUP(ROW(I35),'RO registers'!$A:$L,11,0),""))</f>
        <v>/</v>
      </c>
      <c r="K37" s="3" t="str">
        <f>IF(IFERROR(VLOOKUP(ROW(J35),'RO registers'!$A:$L,12,0),"")=0,"",IFERROR(VLOOKUP(ROW(J35),'RO registers'!$A:$L,12,0),""))</f>
        <v/>
      </c>
      <c r="L37" s="73"/>
    </row>
    <row r="38" spans="1:12" ht="50.1" customHeight="1">
      <c r="A38" s="3">
        <f>IF(IFERROR(VLOOKUP(ROW(A36),'RO registers'!$A:$L,2,0),"")=0,"",IFERROR(VLOOKUP(ROW(A36),'RO registers'!$A:$L,2,0),""))</f>
        <v>53002</v>
      </c>
      <c r="B38" s="3" t="str">
        <f>IF(IFERROR(VLOOKUP(ROW(B36),'RO registers'!$A:$L,3,0),"")=0,"",IFERROR(VLOOKUP(ROW(B36),'RO registers'!$A:$L,3,0),""))</f>
        <v>bit13</v>
      </c>
      <c r="C38" s="3" t="str">
        <f>IF(IFERROR(VLOOKUP(ROW(C36),'RO registers'!$A:$L,4,0),"")=0,"",IFERROR(VLOOKUP(ROW(C36),'RO registers'!$A:$L,4,0),""))</f>
        <v>RO</v>
      </c>
      <c r="D38" s="3" t="str">
        <f>IF(IFERROR(VLOOKUP(ROW(D36),'RO registers'!$A:$L,5,0),"")=0,"",IFERROR(VLOOKUP(ROW(D36),'RO registers'!$A:$L,5,0),""))</f>
        <v>AC-Group: CAN A comm. Fault</v>
      </c>
      <c r="E38" s="3" t="str">
        <f>IF(IFERROR(VLOOKUP(ROW(E36),'RO registers'!$A:$L,6,0),"")=0,"",IFERROR(VLOOKUP(ROW(E36),'RO registers'!$A:$L,6,0),""))</f>
        <v>AC模块组: CANA通讯故障</v>
      </c>
      <c r="F38" s="3" t="str">
        <f>IF(IFERROR(VLOOKUP(ROW(E36),'RO registers'!$A:$L,7,0),"")=0,"",IFERROR(VLOOKUP(ROW(E36),'RO registers'!$A:$L,7,0),""))</f>
        <v>/</v>
      </c>
      <c r="G38" s="3" t="str">
        <f>IF(IFERROR(VLOOKUP(ROW(F36),'RO registers'!$A:$L,8,0),"")=0,"",IFERROR(VLOOKUP(ROW(F36),'RO registers'!$A:$L,8,0),""))</f>
        <v>0: Normal, 1: Fault</v>
      </c>
      <c r="H38" s="3" t="str">
        <f>IF(IFERROR(VLOOKUP(ROW(G36),'RO registers'!$A:$L,9,0),"")=0,"",IFERROR(VLOOKUP(ROW(G36),'RO registers'!$A:$L,9,0),""))</f>
        <v>/</v>
      </c>
      <c r="I38" s="3" t="str">
        <f>IF(IFERROR(VLOOKUP(ROW(H36),'RO registers'!$A:$L,10,0),"")=0,"",IFERROR(VLOOKUP(ROW(H36),'RO registers'!$A:$L,10,0),""))</f>
        <v>/</v>
      </c>
      <c r="J38" s="118" t="str">
        <f>IF(IFERROR(VLOOKUP(ROW(I36),'RO registers'!$A:$L,11,0),"")=0,"",IFERROR(VLOOKUP(ROW(I36),'RO registers'!$A:$L,11,0),""))</f>
        <v>/</v>
      </c>
      <c r="K38" s="3" t="str">
        <f>IF(IFERROR(VLOOKUP(ROW(J36),'RO registers'!$A:$L,12,0),"")=0,"",IFERROR(VLOOKUP(ROW(J36),'RO registers'!$A:$L,12,0),""))</f>
        <v/>
      </c>
      <c r="L38" s="73"/>
    </row>
    <row r="39" spans="1:12" ht="50.1" customHeight="1">
      <c r="A39" s="3">
        <f>IF(IFERROR(VLOOKUP(ROW(A37),'RO registers'!$A:$L,2,0),"")=0,"",IFERROR(VLOOKUP(ROW(A37),'RO registers'!$A:$L,2,0),""))</f>
        <v>53002</v>
      </c>
      <c r="B39" s="3" t="str">
        <f>IF(IFERROR(VLOOKUP(ROW(B37),'RO registers'!$A:$L,3,0),"")=0,"",IFERROR(VLOOKUP(ROW(B37),'RO registers'!$A:$L,3,0),""))</f>
        <v>bit14</v>
      </c>
      <c r="C39" s="3" t="str">
        <f>IF(IFERROR(VLOOKUP(ROW(C37),'RO registers'!$A:$L,4,0),"")=0,"",IFERROR(VLOOKUP(ROW(C37),'RO registers'!$A:$L,4,0),""))</f>
        <v>RO</v>
      </c>
      <c r="D39" s="3" t="str">
        <f>IF(IFERROR(VLOOKUP(ROW(D37),'RO registers'!$A:$L,5,0),"")=0,"",IFERROR(VLOOKUP(ROW(D37),'RO registers'!$A:$L,5,0),""))</f>
        <v>AC-Group: DC input reversed</v>
      </c>
      <c r="E39" s="3" t="str">
        <f>IF(IFERROR(VLOOKUP(ROW(E37),'RO registers'!$A:$L,6,0),"")=0,"",IFERROR(VLOOKUP(ROW(E37),'RO registers'!$A:$L,6,0),""))</f>
        <v>AC模块组: 直流输入反接</v>
      </c>
      <c r="F39" s="3" t="str">
        <f>IF(IFERROR(VLOOKUP(ROW(E37),'RO registers'!$A:$L,7,0),"")=0,"",IFERROR(VLOOKUP(ROW(E37),'RO registers'!$A:$L,7,0),""))</f>
        <v>/</v>
      </c>
      <c r="G39" s="3" t="str">
        <f>IF(IFERROR(VLOOKUP(ROW(F37),'RO registers'!$A:$L,8,0),"")=0,"",IFERROR(VLOOKUP(ROW(F37),'RO registers'!$A:$L,8,0),""))</f>
        <v>0: Normal, 1: Fault</v>
      </c>
      <c r="H39" s="3" t="str">
        <f>IF(IFERROR(VLOOKUP(ROW(G37),'RO registers'!$A:$L,9,0),"")=0,"",IFERROR(VLOOKUP(ROW(G37),'RO registers'!$A:$L,9,0),""))</f>
        <v>/</v>
      </c>
      <c r="I39" s="3" t="str">
        <f>IF(IFERROR(VLOOKUP(ROW(H37),'RO registers'!$A:$L,10,0),"")=0,"",IFERROR(VLOOKUP(ROW(H37),'RO registers'!$A:$L,10,0),""))</f>
        <v>/</v>
      </c>
      <c r="J39" s="118" t="str">
        <f>IF(IFERROR(VLOOKUP(ROW(I37),'RO registers'!$A:$L,11,0),"")=0,"",IFERROR(VLOOKUP(ROW(I37),'RO registers'!$A:$L,11,0),""))</f>
        <v>/</v>
      </c>
      <c r="K39" s="3" t="str">
        <f>IF(IFERROR(VLOOKUP(ROW(J37),'RO registers'!$A:$L,12,0),"")=0,"",IFERROR(VLOOKUP(ROW(J37),'RO registers'!$A:$L,12,0),""))</f>
        <v/>
      </c>
      <c r="L39" s="73"/>
    </row>
    <row r="40" spans="1:12" ht="50.1" customHeight="1">
      <c r="A40" s="3">
        <f>IF(IFERROR(VLOOKUP(ROW(A38),'RO registers'!$A:$L,2,0),"")=0,"",IFERROR(VLOOKUP(ROW(A38),'RO registers'!$A:$L,2,0),""))</f>
        <v>53002</v>
      </c>
      <c r="B40" s="3" t="str">
        <f>IF(IFERROR(VLOOKUP(ROW(B38),'RO registers'!$A:$L,3,0),"")=0,"",IFERROR(VLOOKUP(ROW(B38),'RO registers'!$A:$L,3,0),""))</f>
        <v>bit15</v>
      </c>
      <c r="C40" s="3" t="str">
        <f>IF(IFERROR(VLOOKUP(ROW(C38),'RO registers'!$A:$L,4,0),"")=0,"",IFERROR(VLOOKUP(ROW(C38),'RO registers'!$A:$L,4,0),""))</f>
        <v>RO</v>
      </c>
      <c r="D40" s="3" t="str">
        <f>IF(IFERROR(VLOOKUP(ROW(D38),'RO registers'!$A:$L,5,0),"")=0,"",IFERROR(VLOOKUP(ROW(D38),'RO registers'!$A:$L,5,0),""))</f>
        <v>AC-Group: AC current DC component Abnormal</v>
      </c>
      <c r="E40" s="3" t="str">
        <f>IF(IFERROR(VLOOKUP(ROW(E38),'RO registers'!$A:$L,6,0),"")=0,"",IFERROR(VLOOKUP(ROW(E38),'RO registers'!$A:$L,6,0),""))</f>
        <v>AC模块组: 交流电流直流分量异常</v>
      </c>
      <c r="F40" s="3" t="str">
        <f>IF(IFERROR(VLOOKUP(ROW(E38),'RO registers'!$A:$L,7,0),"")=0,"",IFERROR(VLOOKUP(ROW(E38),'RO registers'!$A:$L,7,0),""))</f>
        <v>/</v>
      </c>
      <c r="G40" s="3" t="str">
        <f>IF(IFERROR(VLOOKUP(ROW(F38),'RO registers'!$A:$L,8,0),"")=0,"",IFERROR(VLOOKUP(ROW(F38),'RO registers'!$A:$L,8,0),""))</f>
        <v>0: Normal, 1: Fault</v>
      </c>
      <c r="H40" s="3" t="str">
        <f>IF(IFERROR(VLOOKUP(ROW(G38),'RO registers'!$A:$L,9,0),"")=0,"",IFERROR(VLOOKUP(ROW(G38),'RO registers'!$A:$L,9,0),""))</f>
        <v>/</v>
      </c>
      <c r="I40" s="3" t="str">
        <f>IF(IFERROR(VLOOKUP(ROW(H38),'RO registers'!$A:$L,10,0),"")=0,"",IFERROR(VLOOKUP(ROW(H38),'RO registers'!$A:$L,10,0),""))</f>
        <v>/</v>
      </c>
      <c r="J40" s="118" t="str">
        <f>IF(IFERROR(VLOOKUP(ROW(I38),'RO registers'!$A:$L,11,0),"")=0,"",IFERROR(VLOOKUP(ROW(I38),'RO registers'!$A:$L,11,0),""))</f>
        <v>/</v>
      </c>
      <c r="K40" s="3" t="str">
        <f>IF(IFERROR(VLOOKUP(ROW(J38),'RO registers'!$A:$L,12,0),"")=0,"",IFERROR(VLOOKUP(ROW(J38),'RO registers'!$A:$L,12,0),""))</f>
        <v/>
      </c>
      <c r="L40" s="73"/>
    </row>
    <row r="41" spans="1:12" ht="50.1" customHeight="1">
      <c r="A41" s="3">
        <f>IF(IFERROR(VLOOKUP(ROW(A39),'RO registers'!$A:$L,2,0),"")=0,"",IFERROR(VLOOKUP(ROW(A39),'RO registers'!$A:$L,2,0),""))</f>
        <v>53003</v>
      </c>
      <c r="B41" s="3" t="str">
        <f>IF(IFERROR(VLOOKUP(ROW(B39),'RO registers'!$A:$L,3,0),"")=0,"",IFERROR(VLOOKUP(ROW(B39),'RO registers'!$A:$L,3,0),""))</f>
        <v>bit0</v>
      </c>
      <c r="C41" s="3" t="str">
        <f>IF(IFERROR(VLOOKUP(ROW(C39),'RO registers'!$A:$L,4,0),"")=0,"",IFERROR(VLOOKUP(ROW(C39),'RO registers'!$A:$L,4,0),""))</f>
        <v>RO</v>
      </c>
      <c r="D41" s="3" t="str">
        <f>IF(IFERROR(VLOOKUP(ROW(D39),'RO registers'!$A:$L,5,0),"")=0,"",IFERROR(VLOOKUP(ROW(D39),'RO registers'!$A:$L,5,0),""))</f>
        <v>AC-Group: Transformer over temp.</v>
      </c>
      <c r="E41" s="3" t="str">
        <f>IF(IFERROR(VLOOKUP(ROW(E39),'RO registers'!$A:$L,6,0),"")=0,"",IFERROR(VLOOKUP(ROW(E39),'RO registers'!$A:$L,6,0),""))</f>
        <v>AC模块组: 变压器过温</v>
      </c>
      <c r="F41" s="3" t="str">
        <f>IF(IFERROR(VLOOKUP(ROW(E39),'RO registers'!$A:$L,7,0),"")=0,"",IFERROR(VLOOKUP(ROW(E39),'RO registers'!$A:$L,7,0),""))</f>
        <v>/</v>
      </c>
      <c r="G41" s="3" t="str">
        <f>IF(IFERROR(VLOOKUP(ROW(F39),'RO registers'!$A:$L,8,0),"")=0,"",IFERROR(VLOOKUP(ROW(F39),'RO registers'!$A:$L,8,0),""))</f>
        <v>0: Normal, 1: Fault</v>
      </c>
      <c r="H41" s="3" t="str">
        <f>IF(IFERROR(VLOOKUP(ROW(G39),'RO registers'!$A:$L,9,0),"")=0,"",IFERROR(VLOOKUP(ROW(G39),'RO registers'!$A:$L,9,0),""))</f>
        <v>/</v>
      </c>
      <c r="I41" s="3" t="str">
        <f>IF(IFERROR(VLOOKUP(ROW(H39),'RO registers'!$A:$L,10,0),"")=0,"",IFERROR(VLOOKUP(ROW(H39),'RO registers'!$A:$L,10,0),""))</f>
        <v>/</v>
      </c>
      <c r="J41" s="118" t="str">
        <f>IF(IFERROR(VLOOKUP(ROW(I39),'RO registers'!$A:$L,11,0),"")=0,"",IFERROR(VLOOKUP(ROW(I39),'RO registers'!$A:$L,11,0),""))</f>
        <v>/</v>
      </c>
      <c r="K41" s="3" t="str">
        <f>IF(IFERROR(VLOOKUP(ROW(J39),'RO registers'!$A:$L,12,0),"")=0,"",IFERROR(VLOOKUP(ROW(J39),'RO registers'!$A:$L,12,0),""))</f>
        <v/>
      </c>
      <c r="L41" s="73"/>
    </row>
    <row r="42" spans="1:12" ht="50.1" customHeight="1">
      <c r="A42" s="3">
        <f>IF(IFERROR(VLOOKUP(ROW(A40),'RO registers'!$A:$L,2,0),"")=0,"",IFERROR(VLOOKUP(ROW(A40),'RO registers'!$A:$L,2,0),""))</f>
        <v>53003</v>
      </c>
      <c r="B42" s="3" t="str">
        <f>IF(IFERROR(VLOOKUP(ROW(B40),'RO registers'!$A:$L,3,0),"")=0,"",IFERROR(VLOOKUP(ROW(B40),'RO registers'!$A:$L,3,0),""))</f>
        <v>bit1</v>
      </c>
      <c r="C42" s="3" t="str">
        <f>IF(IFERROR(VLOOKUP(ROW(C40),'RO registers'!$A:$L,4,0),"")=0,"",IFERROR(VLOOKUP(ROW(C40),'RO registers'!$A:$L,4,0),""))</f>
        <v>RO</v>
      </c>
      <c r="D42" s="3" t="str">
        <f>IF(IFERROR(VLOOKUP(ROW(D40),'RO registers'!$A:$L,5,0),"")=0,"",IFERROR(VLOOKUP(ROW(D40),'RO registers'!$A:$L,5,0),""))</f>
        <v>AC-Group: U2 comm. 2 Abnormal</v>
      </c>
      <c r="E42" s="3" t="str">
        <f>IF(IFERROR(VLOOKUP(ROW(E40),'RO registers'!$A:$L,6,0),"")=0,"",IFERROR(VLOOKUP(ROW(E40),'RO registers'!$A:$L,6,0),""))</f>
        <v>AC模块组: U2通信异常2</v>
      </c>
      <c r="F42" s="3" t="str">
        <f>IF(IFERROR(VLOOKUP(ROW(E40),'RO registers'!$A:$L,7,0),"")=0,"",IFERROR(VLOOKUP(ROW(E40),'RO registers'!$A:$L,7,0),""))</f>
        <v>/</v>
      </c>
      <c r="G42" s="3" t="str">
        <f>IF(IFERROR(VLOOKUP(ROW(F40),'RO registers'!$A:$L,8,0),"")=0,"",IFERROR(VLOOKUP(ROW(F40),'RO registers'!$A:$L,8,0),""))</f>
        <v>0: Normal, 1: Alarm</v>
      </c>
      <c r="H42" s="3" t="str">
        <f>IF(IFERROR(VLOOKUP(ROW(G40),'RO registers'!$A:$L,9,0),"")=0,"",IFERROR(VLOOKUP(ROW(G40),'RO registers'!$A:$L,9,0),""))</f>
        <v>/</v>
      </c>
      <c r="I42" s="3" t="str">
        <f>IF(IFERROR(VLOOKUP(ROW(H40),'RO registers'!$A:$L,10,0),"")=0,"",IFERROR(VLOOKUP(ROW(H40),'RO registers'!$A:$L,10,0),""))</f>
        <v>/</v>
      </c>
      <c r="J42" s="118" t="str">
        <f>IF(IFERROR(VLOOKUP(ROW(I40),'RO registers'!$A:$L,11,0),"")=0,"",IFERROR(VLOOKUP(ROW(I40),'RO registers'!$A:$L,11,0),""))</f>
        <v>/</v>
      </c>
      <c r="K42" s="3" t="str">
        <f>IF(IFERROR(VLOOKUP(ROW(J40),'RO registers'!$A:$L,12,0),"")=0,"",IFERROR(VLOOKUP(ROW(J40),'RO registers'!$A:$L,12,0),""))</f>
        <v/>
      </c>
      <c r="L42" s="73"/>
    </row>
    <row r="43" spans="1:12" ht="50.1" customHeight="1">
      <c r="A43" s="3">
        <f>IF(IFERROR(VLOOKUP(ROW(A41),'RO registers'!$A:$L,2,0),"")=0,"",IFERROR(VLOOKUP(ROW(A41),'RO registers'!$A:$L,2,0),""))</f>
        <v>53003</v>
      </c>
      <c r="B43" s="3" t="str">
        <f>IF(IFERROR(VLOOKUP(ROW(B41),'RO registers'!$A:$L,3,0),"")=0,"",IFERROR(VLOOKUP(ROW(B41),'RO registers'!$A:$L,3,0),""))</f>
        <v>bit2</v>
      </c>
      <c r="C43" s="3" t="str">
        <f>IF(IFERROR(VLOOKUP(ROW(C41),'RO registers'!$A:$L,4,0),"")=0,"",IFERROR(VLOOKUP(ROW(C41),'RO registers'!$A:$L,4,0),""))</f>
        <v>RO</v>
      </c>
      <c r="D43" s="3" t="str">
        <f>IF(IFERROR(VLOOKUP(ROW(D41),'RO registers'!$A:$L,5,0),"")=0,"",IFERROR(VLOOKUP(ROW(D41),'RO registers'!$A:$L,5,0),""))</f>
        <v>AC-Group: Tripped by BMS or DC switch</v>
      </c>
      <c r="E43" s="3" t="str">
        <f>IF(IFERROR(VLOOKUP(ROW(E41),'RO registers'!$A:$L,6,0),"")=0,"",IFERROR(VLOOKUP(ROW(E41),'RO registers'!$A:$L,6,0),""))</f>
        <v>AC模块组: BMS故障或直流开关断开</v>
      </c>
      <c r="F43" s="3" t="str">
        <f>IF(IFERROR(VLOOKUP(ROW(E41),'RO registers'!$A:$L,7,0),"")=0,"",IFERROR(VLOOKUP(ROW(E41),'RO registers'!$A:$L,7,0),""))</f>
        <v>/</v>
      </c>
      <c r="G43" s="3" t="str">
        <f>IF(IFERROR(VLOOKUP(ROW(F41),'RO registers'!$A:$L,8,0),"")=0,"",IFERROR(VLOOKUP(ROW(F41),'RO registers'!$A:$L,8,0),""))</f>
        <v>0: Normal, 1: Fault</v>
      </c>
      <c r="H43" s="3" t="str">
        <f>IF(IFERROR(VLOOKUP(ROW(G41),'RO registers'!$A:$L,9,0),"")=0,"",IFERROR(VLOOKUP(ROW(G41),'RO registers'!$A:$L,9,0),""))</f>
        <v>/</v>
      </c>
      <c r="I43" s="3" t="str">
        <f>IF(IFERROR(VLOOKUP(ROW(H41),'RO registers'!$A:$L,10,0),"")=0,"",IFERROR(VLOOKUP(ROW(H41),'RO registers'!$A:$L,10,0),""))</f>
        <v>/</v>
      </c>
      <c r="J43" s="118" t="str">
        <f>IF(IFERROR(VLOOKUP(ROW(I41),'RO registers'!$A:$L,11,0),"")=0,"",IFERROR(VLOOKUP(ROW(I41),'RO registers'!$A:$L,11,0),""))</f>
        <v>/</v>
      </c>
      <c r="K43" s="3" t="str">
        <f>IF(IFERROR(VLOOKUP(ROW(J41),'RO registers'!$A:$L,12,0),"")=0,"",IFERROR(VLOOKUP(ROW(J41),'RO registers'!$A:$L,12,0),""))</f>
        <v/>
      </c>
      <c r="L43" s="73"/>
    </row>
    <row r="44" spans="1:12" ht="50.1" customHeight="1">
      <c r="A44" s="3">
        <f>IF(IFERROR(VLOOKUP(ROW(A42),'RO registers'!$A:$L,2,0),"")=0,"",IFERROR(VLOOKUP(ROW(A42),'RO registers'!$A:$L,2,0),""))</f>
        <v>53003</v>
      </c>
      <c r="B44" s="3" t="str">
        <f>IF(IFERROR(VLOOKUP(ROW(B42),'RO registers'!$A:$L,3,0),"")=0,"",IFERROR(VLOOKUP(ROW(B42),'RO registers'!$A:$L,3,0),""))</f>
        <v>bit3</v>
      </c>
      <c r="C44" s="3" t="str">
        <f>IF(IFERROR(VLOOKUP(ROW(C42),'RO registers'!$A:$L,4,0),"")=0,"",IFERROR(VLOOKUP(ROW(C42),'RO registers'!$A:$L,4,0),""))</f>
        <v>RO</v>
      </c>
      <c r="D44" s="3" t="str">
        <f>IF(IFERROR(VLOOKUP(ROW(D42),'RO registers'!$A:$L,5,0),"")=0,"",IFERROR(VLOOKUP(ROW(D42),'RO registers'!$A:$L,5,0),""))</f>
        <v>AC-Group: SPD fault</v>
      </c>
      <c r="E44" s="3" t="str">
        <f>IF(IFERROR(VLOOKUP(ROW(E42),'RO registers'!$A:$L,6,0),"")=0,"",IFERROR(VLOOKUP(ROW(E42),'RO registers'!$A:$L,6,0),""))</f>
        <v>AC模块组: 防雷器故障</v>
      </c>
      <c r="F44" s="3" t="str">
        <f>IF(IFERROR(VLOOKUP(ROW(E42),'RO registers'!$A:$L,7,0),"")=0,"",IFERROR(VLOOKUP(ROW(E42),'RO registers'!$A:$L,7,0),""))</f>
        <v>/</v>
      </c>
      <c r="G44" s="3" t="str">
        <f>IF(IFERROR(VLOOKUP(ROW(F42),'RO registers'!$A:$L,8,0),"")=0,"",IFERROR(VLOOKUP(ROW(F42),'RO registers'!$A:$L,8,0),""))</f>
        <v>0: Normal, 1: Alarm</v>
      </c>
      <c r="H44" s="3" t="str">
        <f>IF(IFERROR(VLOOKUP(ROW(G42),'RO registers'!$A:$L,9,0),"")=0,"",IFERROR(VLOOKUP(ROW(G42),'RO registers'!$A:$L,9,0),""))</f>
        <v>/</v>
      </c>
      <c r="I44" s="3" t="str">
        <f>IF(IFERROR(VLOOKUP(ROW(H42),'RO registers'!$A:$L,10,0),"")=0,"",IFERROR(VLOOKUP(ROW(H42),'RO registers'!$A:$L,10,0),""))</f>
        <v>/</v>
      </c>
      <c r="J44" s="118" t="str">
        <f>IF(IFERROR(VLOOKUP(ROW(I42),'RO registers'!$A:$L,11,0),"")=0,"",IFERROR(VLOOKUP(ROW(I42),'RO registers'!$A:$L,11,0),""))</f>
        <v>/</v>
      </c>
      <c r="K44" s="3" t="str">
        <f>IF(IFERROR(VLOOKUP(ROW(J42),'RO registers'!$A:$L,12,0),"")=0,"",IFERROR(VLOOKUP(ROW(J42),'RO registers'!$A:$L,12,0),""))</f>
        <v/>
      </c>
      <c r="L44" s="73"/>
    </row>
    <row r="45" spans="1:12" ht="50.1" customHeight="1">
      <c r="A45" s="3">
        <f>IF(IFERROR(VLOOKUP(ROW(A43),'RO registers'!$A:$L,2,0),"")=0,"",IFERROR(VLOOKUP(ROW(A43),'RO registers'!$A:$L,2,0),""))</f>
        <v>53003</v>
      </c>
      <c r="B45" s="3" t="str">
        <f>IF(IFERROR(VLOOKUP(ROW(B43),'RO registers'!$A:$L,3,0),"")=0,"",IFERROR(VLOOKUP(ROW(B43),'RO registers'!$A:$L,3,0),""))</f>
        <v>bit4</v>
      </c>
      <c r="C45" s="3" t="str">
        <f>IF(IFERROR(VLOOKUP(ROW(C43),'RO registers'!$A:$L,4,0),"")=0,"",IFERROR(VLOOKUP(ROW(C43),'RO registers'!$A:$L,4,0),""))</f>
        <v>RO</v>
      </c>
      <c r="D45" s="3" t="str">
        <f>IF(IFERROR(VLOOKUP(ROW(D43),'RO registers'!$A:$L,5,0),"")=0,"",IFERROR(VLOOKUP(ROW(D43),'RO registers'!$A:$L,5,0),""))</f>
        <v>AC-Group: Overload timeout fault</v>
      </c>
      <c r="E45" s="3" t="str">
        <f>IF(IFERROR(VLOOKUP(ROW(E43),'RO registers'!$A:$L,6,0),"")=0,"",IFERROR(VLOOKUP(ROW(E43),'RO registers'!$A:$L,6,0),""))</f>
        <v>AC模块组: 过载超时故障</v>
      </c>
      <c r="F45" s="3" t="str">
        <f>IF(IFERROR(VLOOKUP(ROW(E43),'RO registers'!$A:$L,7,0),"")=0,"",IFERROR(VLOOKUP(ROW(E43),'RO registers'!$A:$L,7,0),""))</f>
        <v>/</v>
      </c>
      <c r="G45" s="3" t="str">
        <f>IF(IFERROR(VLOOKUP(ROW(F43),'RO registers'!$A:$L,8,0),"")=0,"",IFERROR(VLOOKUP(ROW(F43),'RO registers'!$A:$L,8,0),""))</f>
        <v>0: Normal, 1: Fault</v>
      </c>
      <c r="H45" s="3" t="str">
        <f>IF(IFERROR(VLOOKUP(ROW(G43),'RO registers'!$A:$L,9,0),"")=0,"",IFERROR(VLOOKUP(ROW(G43),'RO registers'!$A:$L,9,0),""))</f>
        <v>/</v>
      </c>
      <c r="I45" s="3" t="str">
        <f>IF(IFERROR(VLOOKUP(ROW(H43),'RO registers'!$A:$L,10,0),"")=0,"",IFERROR(VLOOKUP(ROW(H43),'RO registers'!$A:$L,10,0),""))</f>
        <v>/</v>
      </c>
      <c r="J45" s="118" t="str">
        <f>IF(IFERROR(VLOOKUP(ROW(I43),'RO registers'!$A:$L,11,0),"")=0,"",IFERROR(VLOOKUP(ROW(I43),'RO registers'!$A:$L,11,0),""))</f>
        <v>/</v>
      </c>
      <c r="K45" s="3" t="str">
        <f>IF(IFERROR(VLOOKUP(ROW(J43),'RO registers'!$A:$L,12,0),"")=0,"",IFERROR(VLOOKUP(ROW(J43),'RO registers'!$A:$L,12,0),""))</f>
        <v/>
      </c>
      <c r="L45" s="73"/>
    </row>
    <row r="46" spans="1:12" ht="50.1" customHeight="1">
      <c r="A46" s="3">
        <f>IF(IFERROR(VLOOKUP(ROW(A44),'RO registers'!$A:$L,2,0),"")=0,"",IFERROR(VLOOKUP(ROW(A44),'RO registers'!$A:$L,2,0),""))</f>
        <v>53003</v>
      </c>
      <c r="B46" s="3" t="str">
        <f>IF(IFERROR(VLOOKUP(ROW(B44),'RO registers'!$A:$L,3,0),"")=0,"",IFERROR(VLOOKUP(ROW(B44),'RO registers'!$A:$L,3,0),""))</f>
        <v>bit5</v>
      </c>
      <c r="C46" s="3" t="str">
        <f>IF(IFERROR(VLOOKUP(ROW(C44),'RO registers'!$A:$L,4,0),"")=0,"",IFERROR(VLOOKUP(ROW(C44),'RO registers'!$A:$L,4,0),""))</f>
        <v>RO</v>
      </c>
      <c r="D46" s="3" t="str">
        <f>IF(IFERROR(VLOOKUP(ROW(D44),'RO registers'!$A:$L,5,0),"")=0,"",IFERROR(VLOOKUP(ROW(D44),'RO registers'!$A:$L,5,0),""))</f>
        <v>AC-Group: AC soft start failed</v>
      </c>
      <c r="E46" s="3" t="str">
        <f>IF(IFERROR(VLOOKUP(ROW(E44),'RO registers'!$A:$L,6,0),"")=0,"",IFERROR(VLOOKUP(ROW(E44),'RO registers'!$A:$L,6,0),""))</f>
        <v>AC模块组: 交流软启动失败</v>
      </c>
      <c r="F46" s="3" t="str">
        <f>IF(IFERROR(VLOOKUP(ROW(E44),'RO registers'!$A:$L,7,0),"")=0,"",IFERROR(VLOOKUP(ROW(E44),'RO registers'!$A:$L,7,0),""))</f>
        <v>/</v>
      </c>
      <c r="G46" s="3" t="str">
        <f>IF(IFERROR(VLOOKUP(ROW(F44),'RO registers'!$A:$L,8,0),"")=0,"",IFERROR(VLOOKUP(ROW(F44),'RO registers'!$A:$L,8,0),""))</f>
        <v>0: Normal, 1: Fault</v>
      </c>
      <c r="H46" s="3" t="str">
        <f>IF(IFERROR(VLOOKUP(ROW(G44),'RO registers'!$A:$L,9,0),"")=0,"",IFERROR(VLOOKUP(ROW(G44),'RO registers'!$A:$L,9,0),""))</f>
        <v>/</v>
      </c>
      <c r="I46" s="3" t="str">
        <f>IF(IFERROR(VLOOKUP(ROW(H44),'RO registers'!$A:$L,10,0),"")=0,"",IFERROR(VLOOKUP(ROW(H44),'RO registers'!$A:$L,10,0),""))</f>
        <v>/</v>
      </c>
      <c r="J46" s="118" t="str">
        <f>IF(IFERROR(VLOOKUP(ROW(I44),'RO registers'!$A:$L,11,0),"")=0,"",IFERROR(VLOOKUP(ROW(I44),'RO registers'!$A:$L,11,0),""))</f>
        <v>/</v>
      </c>
      <c r="K46" s="3" t="str">
        <f>IF(IFERROR(VLOOKUP(ROW(J44),'RO registers'!$A:$L,12,0),"")=0,"",IFERROR(VLOOKUP(ROW(J44),'RO registers'!$A:$L,12,0),""))</f>
        <v/>
      </c>
      <c r="L46" s="73"/>
    </row>
    <row r="47" spans="1:12" ht="50.1" customHeight="1">
      <c r="A47" s="3">
        <f>IF(IFERROR(VLOOKUP(ROW(A45),'RO registers'!$A:$L,2,0),"")=0,"",IFERROR(VLOOKUP(ROW(A45),'RO registers'!$A:$L,2,0),""))</f>
        <v>53003</v>
      </c>
      <c r="B47" s="3" t="str">
        <f>IF(IFERROR(VLOOKUP(ROW(B45),'RO registers'!$A:$L,3,0),"")=0,"",IFERROR(VLOOKUP(ROW(B45),'RO registers'!$A:$L,3,0),""))</f>
        <v>bit6</v>
      </c>
      <c r="C47" s="3" t="str">
        <f>IF(IFERROR(VLOOKUP(ROW(C45),'RO registers'!$A:$L,4,0),"")=0,"",IFERROR(VLOOKUP(ROW(C45),'RO registers'!$A:$L,4,0),""))</f>
        <v>RO</v>
      </c>
      <c r="D47" s="3" t="str">
        <f>IF(IFERROR(VLOOKUP(ROW(D45),'RO registers'!$A:$L,5,0),"")=0,"",IFERROR(VLOOKUP(ROW(D45),'RO registers'!$A:$L,5,0),""))</f>
        <v>AC-Group: Synchronous signal 1 fault</v>
      </c>
      <c r="E47" s="3" t="str">
        <f>IF(IFERROR(VLOOKUP(ROW(E45),'RO registers'!$A:$L,6,0),"")=0,"",IFERROR(VLOOKUP(ROW(E45),'RO registers'!$A:$L,6,0),""))</f>
        <v>AC模块组: 同步信号故障1</v>
      </c>
      <c r="F47" s="3" t="str">
        <f>IF(IFERROR(VLOOKUP(ROW(E45),'RO registers'!$A:$L,7,0),"")=0,"",IFERROR(VLOOKUP(ROW(E45),'RO registers'!$A:$L,7,0),""))</f>
        <v>/</v>
      </c>
      <c r="G47" s="3" t="str">
        <f>IF(IFERROR(VLOOKUP(ROW(F45),'RO registers'!$A:$L,8,0),"")=0,"",IFERROR(VLOOKUP(ROW(F45),'RO registers'!$A:$L,8,0),""))</f>
        <v>0: Normal, 1: Fault</v>
      </c>
      <c r="H47" s="3" t="str">
        <f>IF(IFERROR(VLOOKUP(ROW(G45),'RO registers'!$A:$L,9,0),"")=0,"",IFERROR(VLOOKUP(ROW(G45),'RO registers'!$A:$L,9,0),""))</f>
        <v>/</v>
      </c>
      <c r="I47" s="3" t="str">
        <f>IF(IFERROR(VLOOKUP(ROW(H45),'RO registers'!$A:$L,10,0),"")=0,"",IFERROR(VLOOKUP(ROW(H45),'RO registers'!$A:$L,10,0),""))</f>
        <v>/</v>
      </c>
      <c r="J47" s="118" t="str">
        <f>IF(IFERROR(VLOOKUP(ROW(I45),'RO registers'!$A:$L,11,0),"")=0,"",IFERROR(VLOOKUP(ROW(I45),'RO registers'!$A:$L,11,0),""))</f>
        <v>/</v>
      </c>
      <c r="K47" s="3" t="str">
        <f>IF(IFERROR(VLOOKUP(ROW(J45),'RO registers'!$A:$L,12,0),"")=0,"",IFERROR(VLOOKUP(ROW(J45),'RO registers'!$A:$L,12,0),""))</f>
        <v/>
      </c>
      <c r="L47" s="73"/>
    </row>
    <row r="48" spans="1:12" ht="50.1" customHeight="1">
      <c r="A48" s="3">
        <f>IF(IFERROR(VLOOKUP(ROW(A46),'RO registers'!$A:$L,2,0),"")=0,"",IFERROR(VLOOKUP(ROW(A46),'RO registers'!$A:$L,2,0),""))</f>
        <v>53003</v>
      </c>
      <c r="B48" s="3" t="str">
        <f>IF(IFERROR(VLOOKUP(ROW(B46),'RO registers'!$A:$L,3,0),"")=0,"",IFERROR(VLOOKUP(ROW(B46),'RO registers'!$A:$L,3,0),""))</f>
        <v>bit7</v>
      </c>
      <c r="C48" s="3" t="str">
        <f>IF(IFERROR(VLOOKUP(ROW(C46),'RO registers'!$A:$L,4,0),"")=0,"",IFERROR(VLOOKUP(ROW(C46),'RO registers'!$A:$L,4,0),""))</f>
        <v>RO</v>
      </c>
      <c r="D48" s="3" t="str">
        <f>IF(IFERROR(VLOOKUP(ROW(D46),'RO registers'!$A:$L,5,0),"")=0,"",IFERROR(VLOOKUP(ROW(D46),'RO registers'!$A:$L,5,0),""))</f>
        <v>AC-Group: DSP version fault</v>
      </c>
      <c r="E48" s="3" t="str">
        <f>IF(IFERROR(VLOOKUP(ROW(E46),'RO registers'!$A:$L,6,0),"")=0,"",IFERROR(VLOOKUP(ROW(E46),'RO registers'!$A:$L,6,0),""))</f>
        <v>AC模块组: DSP版本故障</v>
      </c>
      <c r="F48" s="3" t="str">
        <f>IF(IFERROR(VLOOKUP(ROW(E46),'RO registers'!$A:$L,7,0),"")=0,"",IFERROR(VLOOKUP(ROW(E46),'RO registers'!$A:$L,7,0),""))</f>
        <v>/</v>
      </c>
      <c r="G48" s="3" t="str">
        <f>IF(IFERROR(VLOOKUP(ROW(F46),'RO registers'!$A:$L,8,0),"")=0,"",IFERROR(VLOOKUP(ROW(F46),'RO registers'!$A:$L,8,0),""))</f>
        <v>0: Normal, 1: Fault</v>
      </c>
      <c r="H48" s="3" t="str">
        <f>IF(IFERROR(VLOOKUP(ROW(G46),'RO registers'!$A:$L,9,0),"")=0,"",IFERROR(VLOOKUP(ROW(G46),'RO registers'!$A:$L,9,0),""))</f>
        <v>/</v>
      </c>
      <c r="I48" s="3" t="str">
        <f>IF(IFERROR(VLOOKUP(ROW(H46),'RO registers'!$A:$L,10,0),"")=0,"",IFERROR(VLOOKUP(ROW(H46),'RO registers'!$A:$L,10,0),""))</f>
        <v>/</v>
      </c>
      <c r="J48" s="118" t="str">
        <f>IF(IFERROR(VLOOKUP(ROW(I46),'RO registers'!$A:$L,11,0),"")=0,"",IFERROR(VLOOKUP(ROW(I46),'RO registers'!$A:$L,11,0),""))</f>
        <v>/</v>
      </c>
      <c r="K48" s="3" t="str">
        <f>IF(IFERROR(VLOOKUP(ROW(J46),'RO registers'!$A:$L,12,0),"")=0,"",IFERROR(VLOOKUP(ROW(J46),'RO registers'!$A:$L,12,0),""))</f>
        <v/>
      </c>
      <c r="L48" s="73"/>
    </row>
    <row r="49" spans="1:12" ht="50.1" customHeight="1">
      <c r="A49" s="3">
        <f>IF(IFERROR(VLOOKUP(ROW(A47),'RO registers'!$A:$L,2,0),"")=0,"",IFERROR(VLOOKUP(ROW(A47),'RO registers'!$A:$L,2,0),""))</f>
        <v>53003</v>
      </c>
      <c r="B49" s="3" t="str">
        <f>IF(IFERROR(VLOOKUP(ROW(B47),'RO registers'!$A:$L,3,0),"")=0,"",IFERROR(VLOOKUP(ROW(B47),'RO registers'!$A:$L,3,0),""))</f>
        <v>bit8</v>
      </c>
      <c r="C49" s="3" t="str">
        <f>IF(IFERROR(VLOOKUP(ROW(C47),'RO registers'!$A:$L,4,0),"")=0,"",IFERROR(VLOOKUP(ROW(C47),'RO registers'!$A:$L,4,0),""))</f>
        <v>RO</v>
      </c>
      <c r="D49" s="3" t="str">
        <f>IF(IFERROR(VLOOKUP(ROW(D47),'RO registers'!$A:$L,5,0),"")=0,"",IFERROR(VLOOKUP(ROW(D47),'RO registers'!$A:$L,5,0),""))</f>
        <v>AC-Group: AC relay open circuit</v>
      </c>
      <c r="E49" s="3" t="str">
        <f>IF(IFERROR(VLOOKUP(ROW(E47),'RO registers'!$A:$L,6,0),"")=0,"",IFERROR(VLOOKUP(ROW(E47),'RO registers'!$A:$L,6,0),""))</f>
        <v>AC模块组: 交流继电器开路</v>
      </c>
      <c r="F49" s="3" t="str">
        <f>IF(IFERROR(VLOOKUP(ROW(E47),'RO registers'!$A:$L,7,0),"")=0,"",IFERROR(VLOOKUP(ROW(E47),'RO registers'!$A:$L,7,0),""))</f>
        <v>/</v>
      </c>
      <c r="G49" s="3" t="str">
        <f>IF(IFERROR(VLOOKUP(ROW(F47),'RO registers'!$A:$L,8,0),"")=0,"",IFERROR(VLOOKUP(ROW(F47),'RO registers'!$A:$L,8,0),""))</f>
        <v>0: Normal, 1: Fault</v>
      </c>
      <c r="H49" s="3" t="str">
        <f>IF(IFERROR(VLOOKUP(ROW(G47),'RO registers'!$A:$L,9,0),"")=0,"",IFERROR(VLOOKUP(ROW(G47),'RO registers'!$A:$L,9,0),""))</f>
        <v>/</v>
      </c>
      <c r="I49" s="3" t="str">
        <f>IF(IFERROR(VLOOKUP(ROW(H47),'RO registers'!$A:$L,10,0),"")=0,"",IFERROR(VLOOKUP(ROW(H47),'RO registers'!$A:$L,10,0),""))</f>
        <v>/</v>
      </c>
      <c r="J49" s="118" t="str">
        <f>IF(IFERROR(VLOOKUP(ROW(I47),'RO registers'!$A:$L,11,0),"")=0,"",IFERROR(VLOOKUP(ROW(I47),'RO registers'!$A:$L,11,0),""))</f>
        <v>/</v>
      </c>
      <c r="K49" s="3" t="str">
        <f>IF(IFERROR(VLOOKUP(ROW(J47),'RO registers'!$A:$L,12,0),"")=0,"",IFERROR(VLOOKUP(ROW(J47),'RO registers'!$A:$L,12,0),""))</f>
        <v/>
      </c>
      <c r="L49" s="73"/>
    </row>
    <row r="50" spans="1:12" ht="50.1" customHeight="1">
      <c r="A50" s="3">
        <f>IF(IFERROR(VLOOKUP(ROW(A48),'RO registers'!$A:$L,2,0),"")=0,"",IFERROR(VLOOKUP(ROW(A48),'RO registers'!$A:$L,2,0),""))</f>
        <v>53003</v>
      </c>
      <c r="B50" s="3" t="str">
        <f>IF(IFERROR(VLOOKUP(ROW(B48),'RO registers'!$A:$L,3,0),"")=0,"",IFERROR(VLOOKUP(ROW(B48),'RO registers'!$A:$L,3,0),""))</f>
        <v>bit9</v>
      </c>
      <c r="C50" s="3" t="str">
        <f>IF(IFERROR(VLOOKUP(ROW(C48),'RO registers'!$A:$L,4,0),"")=0,"",IFERROR(VLOOKUP(ROW(C48),'RO registers'!$A:$L,4,0),""))</f>
        <v>RO</v>
      </c>
      <c r="D50" s="3" t="str">
        <f>IF(IFERROR(VLOOKUP(ROW(D48),'RO registers'!$A:$L,5,0),"")=0,"",IFERROR(VLOOKUP(ROW(D48),'RO registers'!$A:$L,5,0),""))</f>
        <v>AC-Group: Sampling zero Abnormal</v>
      </c>
      <c r="E50" s="3" t="str">
        <f>IF(IFERROR(VLOOKUP(ROW(E48),'RO registers'!$A:$L,6,0),"")=0,"",IFERROR(VLOOKUP(ROW(E48),'RO registers'!$A:$L,6,0),""))</f>
        <v>AC模块组: 采样零点异常</v>
      </c>
      <c r="F50" s="3" t="str">
        <f>IF(IFERROR(VLOOKUP(ROW(E48),'RO registers'!$A:$L,7,0),"")=0,"",IFERROR(VLOOKUP(ROW(E48),'RO registers'!$A:$L,7,0),""))</f>
        <v>/</v>
      </c>
      <c r="G50" s="3" t="str">
        <f>IF(IFERROR(VLOOKUP(ROW(F48),'RO registers'!$A:$L,8,0),"")=0,"",IFERROR(VLOOKUP(ROW(F48),'RO registers'!$A:$L,8,0),""))</f>
        <v>0: Normal, 1: Alarm</v>
      </c>
      <c r="H50" s="3" t="str">
        <f>IF(IFERROR(VLOOKUP(ROW(G48),'RO registers'!$A:$L,9,0),"")=0,"",IFERROR(VLOOKUP(ROW(G48),'RO registers'!$A:$L,9,0),""))</f>
        <v>/</v>
      </c>
      <c r="I50" s="3" t="str">
        <f>IF(IFERROR(VLOOKUP(ROW(H48),'RO registers'!$A:$L,10,0),"")=0,"",IFERROR(VLOOKUP(ROW(H48),'RO registers'!$A:$L,10,0),""))</f>
        <v>/</v>
      </c>
      <c r="J50" s="118" t="str">
        <f>IF(IFERROR(VLOOKUP(ROW(I48),'RO registers'!$A:$L,11,0),"")=0,"",IFERROR(VLOOKUP(ROW(I48),'RO registers'!$A:$L,11,0),""))</f>
        <v>/</v>
      </c>
      <c r="K50" s="3" t="str">
        <f>IF(IFERROR(VLOOKUP(ROW(J48),'RO registers'!$A:$L,12,0),"")=0,"",IFERROR(VLOOKUP(ROW(J48),'RO registers'!$A:$L,12,0),""))</f>
        <v/>
      </c>
      <c r="L50" s="73"/>
    </row>
    <row r="51" spans="1:12" ht="50.1" customHeight="1">
      <c r="A51" s="3">
        <f>IF(IFERROR(VLOOKUP(ROW(A49),'RO registers'!$A:$L,2,0),"")=0,"",IFERROR(VLOOKUP(ROW(A49),'RO registers'!$A:$L,2,0),""))</f>
        <v>53003</v>
      </c>
      <c r="B51" s="3" t="str">
        <f>IF(IFERROR(VLOOKUP(ROW(B49),'RO registers'!$A:$L,3,0),"")=0,"",IFERROR(VLOOKUP(ROW(B49),'RO registers'!$A:$L,3,0),""))</f>
        <v>bit10</v>
      </c>
      <c r="C51" s="3" t="str">
        <f>IF(IFERROR(VLOOKUP(ROW(C49),'RO registers'!$A:$L,4,0),"")=0,"",IFERROR(VLOOKUP(ROW(C49),'RO registers'!$A:$L,4,0),""))</f>
        <v>RO</v>
      </c>
      <c r="D51" s="3" t="str">
        <f>IF(IFERROR(VLOOKUP(ROW(D49),'RO registers'!$A:$L,5,0),"")=0,"",IFERROR(VLOOKUP(ROW(D49),'RO registers'!$A:$L,5,0),""))</f>
        <v>AC-Group: U2 comm. 1 Abnormal</v>
      </c>
      <c r="E51" s="3" t="str">
        <f>IF(IFERROR(VLOOKUP(ROW(E49),'RO registers'!$A:$L,6,0),"")=0,"",IFERROR(VLOOKUP(ROW(E49),'RO registers'!$A:$L,6,0),""))</f>
        <v>AC模块组: U2通信异常1</v>
      </c>
      <c r="F51" s="3" t="str">
        <f>IF(IFERROR(VLOOKUP(ROW(E49),'RO registers'!$A:$L,7,0),"")=0,"",IFERROR(VLOOKUP(ROW(E49),'RO registers'!$A:$L,7,0),""))</f>
        <v>/</v>
      </c>
      <c r="G51" s="3" t="str">
        <f>IF(IFERROR(VLOOKUP(ROW(F49),'RO registers'!$A:$L,8,0),"")=0,"",IFERROR(VLOOKUP(ROW(F49),'RO registers'!$A:$L,8,0),""))</f>
        <v>0: Normal, 1: Alarm</v>
      </c>
      <c r="H51" s="3" t="str">
        <f>IF(IFERROR(VLOOKUP(ROW(G49),'RO registers'!$A:$L,9,0),"")=0,"",IFERROR(VLOOKUP(ROW(G49),'RO registers'!$A:$L,9,0),""))</f>
        <v>/</v>
      </c>
      <c r="I51" s="3" t="str">
        <f>IF(IFERROR(VLOOKUP(ROW(H49),'RO registers'!$A:$L,10,0),"")=0,"",IFERROR(VLOOKUP(ROW(H49),'RO registers'!$A:$L,10,0),""))</f>
        <v>/</v>
      </c>
      <c r="J51" s="118" t="str">
        <f>IF(IFERROR(VLOOKUP(ROW(I49),'RO registers'!$A:$L,11,0),"")=0,"",IFERROR(VLOOKUP(ROW(I49),'RO registers'!$A:$L,11,0),""))</f>
        <v>/</v>
      </c>
      <c r="K51" s="3" t="str">
        <f>IF(IFERROR(VLOOKUP(ROW(J49),'RO registers'!$A:$L,12,0),"")=0,"",IFERROR(VLOOKUP(ROW(J49),'RO registers'!$A:$L,12,0),""))</f>
        <v/>
      </c>
      <c r="L51" s="73"/>
    </row>
    <row r="52" spans="1:12" ht="50.1" customHeight="1">
      <c r="A52" s="3">
        <f>IF(IFERROR(VLOOKUP(ROW(A50),'RO registers'!$A:$L,2,0),"")=0,"",IFERROR(VLOOKUP(ROW(A50),'RO registers'!$A:$L,2,0),""))</f>
        <v>53003</v>
      </c>
      <c r="B52" s="3" t="str">
        <f>IF(IFERROR(VLOOKUP(ROW(B50),'RO registers'!$A:$L,3,0),"")=0,"",IFERROR(VLOOKUP(ROW(B50),'RO registers'!$A:$L,3,0),""))</f>
        <v>bit11</v>
      </c>
      <c r="C52" s="3" t="str">
        <f>IF(IFERROR(VLOOKUP(ROW(C50),'RO registers'!$A:$L,4,0),"")=0,"",IFERROR(VLOOKUP(ROW(C50),'RO registers'!$A:$L,4,0),""))</f>
        <v>RO</v>
      </c>
      <c r="D52" s="3" t="str">
        <f>IF(IFERROR(VLOOKUP(ROW(D50),'RO registers'!$A:$L,5,0),"")=0,"",IFERROR(VLOOKUP(ROW(D50),'RO registers'!$A:$L,5,0),""))</f>
        <v>AC-Group: 15V auxiliary power Fault</v>
      </c>
      <c r="E52" s="3" t="str">
        <f>IF(IFERROR(VLOOKUP(ROW(E50),'RO registers'!$A:$L,6,0),"")=0,"",IFERROR(VLOOKUP(ROW(E50),'RO registers'!$A:$L,6,0),""))</f>
        <v>AC模块组: 15V辅助电源故障</v>
      </c>
      <c r="F52" s="3" t="str">
        <f>IF(IFERROR(VLOOKUP(ROW(E50),'RO registers'!$A:$L,7,0),"")=0,"",IFERROR(VLOOKUP(ROW(E50),'RO registers'!$A:$L,7,0),""))</f>
        <v>/</v>
      </c>
      <c r="G52" s="3" t="str">
        <f>IF(IFERROR(VLOOKUP(ROW(F50),'RO registers'!$A:$L,8,0),"")=0,"",IFERROR(VLOOKUP(ROW(F50),'RO registers'!$A:$L,8,0),""))</f>
        <v>0: Normal, 1: Fault</v>
      </c>
      <c r="H52" s="3" t="str">
        <f>IF(IFERROR(VLOOKUP(ROW(G50),'RO registers'!$A:$L,9,0),"")=0,"",IFERROR(VLOOKUP(ROW(G50),'RO registers'!$A:$L,9,0),""))</f>
        <v>/</v>
      </c>
      <c r="I52" s="3" t="str">
        <f>IF(IFERROR(VLOOKUP(ROW(H50),'RO registers'!$A:$L,10,0),"")=0,"",IFERROR(VLOOKUP(ROW(H50),'RO registers'!$A:$L,10,0),""))</f>
        <v>/</v>
      </c>
      <c r="J52" s="118" t="str">
        <f>IF(IFERROR(VLOOKUP(ROW(I50),'RO registers'!$A:$L,11,0),"")=0,"",IFERROR(VLOOKUP(ROW(I50),'RO registers'!$A:$L,11,0),""))</f>
        <v>/</v>
      </c>
      <c r="K52" s="3" t="str">
        <f>IF(IFERROR(VLOOKUP(ROW(J50),'RO registers'!$A:$L,12,0),"")=0,"",IFERROR(VLOOKUP(ROW(J50),'RO registers'!$A:$L,12,0),""))</f>
        <v/>
      </c>
      <c r="L52" s="73"/>
    </row>
    <row r="53" spans="1:12" ht="50.1" customHeight="1">
      <c r="A53" s="3">
        <f>IF(IFERROR(VLOOKUP(ROW(A51),'RO registers'!$A:$L,2,0),"")=0,"",IFERROR(VLOOKUP(ROW(A51),'RO registers'!$A:$L,2,0),""))</f>
        <v>53003</v>
      </c>
      <c r="B53" s="3" t="str">
        <f>IF(IFERROR(VLOOKUP(ROW(B51),'RO registers'!$A:$L,3,0),"")=0,"",IFERROR(VLOOKUP(ROW(B51),'RO registers'!$A:$L,3,0),""))</f>
        <v>bit12</v>
      </c>
      <c r="C53" s="3" t="str">
        <f>IF(IFERROR(VLOOKUP(ROW(C51),'RO registers'!$A:$L,4,0),"")=0,"",IFERROR(VLOOKUP(ROW(C51),'RO registers'!$A:$L,4,0),""))</f>
        <v>RO</v>
      </c>
      <c r="D53" s="3" t="str">
        <f>IF(IFERROR(VLOOKUP(ROW(D51),'RO registers'!$A:$L,5,0),"")=0,"",IFERROR(VLOOKUP(ROW(D51),'RO registers'!$A:$L,5,0),""))</f>
        <v>AC-Group: Module ID reduplicated</v>
      </c>
      <c r="E53" s="3" t="str">
        <f>IF(IFERROR(VLOOKUP(ROW(E51),'RO registers'!$A:$L,6,0),"")=0,"",IFERROR(VLOOKUP(ROW(E51),'RO registers'!$A:$L,6,0),""))</f>
        <v>AC模块组: 模块重号故障</v>
      </c>
      <c r="F53" s="3" t="str">
        <f>IF(IFERROR(VLOOKUP(ROW(E51),'RO registers'!$A:$L,7,0),"")=0,"",IFERROR(VLOOKUP(ROW(E51),'RO registers'!$A:$L,7,0),""))</f>
        <v>/</v>
      </c>
      <c r="G53" s="3" t="str">
        <f>IF(IFERROR(VLOOKUP(ROW(F51),'RO registers'!$A:$L,8,0),"")=0,"",IFERROR(VLOOKUP(ROW(F51),'RO registers'!$A:$L,8,0),""))</f>
        <v>0: Normal, 1: Fault</v>
      </c>
      <c r="H53" s="3" t="str">
        <f>IF(IFERROR(VLOOKUP(ROW(G51),'RO registers'!$A:$L,9,0),"")=0,"",IFERROR(VLOOKUP(ROW(G51),'RO registers'!$A:$L,9,0),""))</f>
        <v>/</v>
      </c>
      <c r="I53" s="3" t="str">
        <f>IF(IFERROR(VLOOKUP(ROW(H51),'RO registers'!$A:$L,10,0),"")=0,"",IFERROR(VLOOKUP(ROW(H51),'RO registers'!$A:$L,10,0),""))</f>
        <v>/</v>
      </c>
      <c r="J53" s="118" t="str">
        <f>IF(IFERROR(VLOOKUP(ROW(I51),'RO registers'!$A:$L,11,0),"")=0,"",IFERROR(VLOOKUP(ROW(I51),'RO registers'!$A:$L,11,0),""))</f>
        <v>/</v>
      </c>
      <c r="K53" s="3" t="str">
        <f>IF(IFERROR(VLOOKUP(ROW(J51),'RO registers'!$A:$L,12,0),"")=0,"",IFERROR(VLOOKUP(ROW(J51),'RO registers'!$A:$L,12,0),""))</f>
        <v/>
      </c>
      <c r="L53" s="73"/>
    </row>
    <row r="54" spans="1:12" ht="50.1" customHeight="1">
      <c r="A54" s="3">
        <f>IF(IFERROR(VLOOKUP(ROW(A52),'RO registers'!$A:$L,2,0),"")=0,"",IFERROR(VLOOKUP(ROW(A52),'RO registers'!$A:$L,2,0),""))</f>
        <v>53003</v>
      </c>
      <c r="B54" s="3" t="str">
        <f>IF(IFERROR(VLOOKUP(ROW(B52),'RO registers'!$A:$L,3,0),"")=0,"",IFERROR(VLOOKUP(ROW(B52),'RO registers'!$A:$L,3,0),""))</f>
        <v>bit13</v>
      </c>
      <c r="C54" s="3" t="str">
        <f>IF(IFERROR(VLOOKUP(ROW(C52),'RO registers'!$A:$L,4,0),"")=0,"",IFERROR(VLOOKUP(ROW(C52),'RO registers'!$A:$L,4,0),""))</f>
        <v>RO</v>
      </c>
      <c r="D54" s="3" t="str">
        <f>IF(IFERROR(VLOOKUP(ROW(D52),'RO registers'!$A:$L,5,0),"")=0,"",IFERROR(VLOOKUP(ROW(D52),'RO registers'!$A:$L,5,0),""))</f>
        <v>AC-Group: RS485 comm. Fault</v>
      </c>
      <c r="E54" s="3" t="str">
        <f>IF(IFERROR(VLOOKUP(ROW(E52),'RO registers'!$A:$L,6,0),"")=0,"",IFERROR(VLOOKUP(ROW(E52),'RO registers'!$A:$L,6,0),""))</f>
        <v>AC模块组: RS485通讯故障</v>
      </c>
      <c r="F54" s="3" t="str">
        <f>IF(IFERROR(VLOOKUP(ROW(E52),'RO registers'!$A:$L,7,0),"")=0,"",IFERROR(VLOOKUP(ROW(E52),'RO registers'!$A:$L,7,0),""))</f>
        <v>/</v>
      </c>
      <c r="G54" s="3" t="str">
        <f>IF(IFERROR(VLOOKUP(ROW(F52),'RO registers'!$A:$L,8,0),"")=0,"",IFERROR(VLOOKUP(ROW(F52),'RO registers'!$A:$L,8,0),""))</f>
        <v>0: Normal, 1: Fault</v>
      </c>
      <c r="H54" s="3" t="str">
        <f>IF(IFERROR(VLOOKUP(ROW(G52),'RO registers'!$A:$L,9,0),"")=0,"",IFERROR(VLOOKUP(ROW(G52),'RO registers'!$A:$L,9,0),""))</f>
        <v>/</v>
      </c>
      <c r="I54" s="3" t="str">
        <f>IF(IFERROR(VLOOKUP(ROW(H52),'RO registers'!$A:$L,10,0),"")=0,"",IFERROR(VLOOKUP(ROW(H52),'RO registers'!$A:$L,10,0),""))</f>
        <v>/</v>
      </c>
      <c r="J54" s="118" t="str">
        <f>IF(IFERROR(VLOOKUP(ROW(I52),'RO registers'!$A:$L,11,0),"")=0,"",IFERROR(VLOOKUP(ROW(I52),'RO registers'!$A:$L,11,0),""))</f>
        <v>/</v>
      </c>
      <c r="K54" s="3" t="str">
        <f>IF(IFERROR(VLOOKUP(ROW(J52),'RO registers'!$A:$L,12,0),"")=0,"",IFERROR(VLOOKUP(ROW(J52),'RO registers'!$A:$L,12,0),""))</f>
        <v/>
      </c>
      <c r="L54" s="73"/>
    </row>
    <row r="55" spans="1:12" ht="50.1" customHeight="1">
      <c r="A55" s="3">
        <f>IF(IFERROR(VLOOKUP(ROW(A53),'RO registers'!$A:$L,2,0),"")=0,"",IFERROR(VLOOKUP(ROW(A53),'RO registers'!$A:$L,2,0),""))</f>
        <v>53003</v>
      </c>
      <c r="B55" s="3" t="str">
        <f>IF(IFERROR(VLOOKUP(ROW(B53),'RO registers'!$A:$L,3,0),"")=0,"",IFERROR(VLOOKUP(ROW(B53),'RO registers'!$A:$L,3,0),""))</f>
        <v>bit14</v>
      </c>
      <c r="C55" s="3" t="str">
        <f>IF(IFERROR(VLOOKUP(ROW(C53),'RO registers'!$A:$L,4,0),"")=0,"",IFERROR(VLOOKUP(ROW(C53),'RO registers'!$A:$L,4,0),""))</f>
        <v>RO</v>
      </c>
      <c r="D55" s="3" t="str">
        <f>IF(IFERROR(VLOOKUP(ROW(D53),'RO registers'!$A:$L,5,0),"")=0,"",IFERROR(VLOOKUP(ROW(D53),'RO registers'!$A:$L,5,0),""))</f>
        <v>AC-Group: CAN B comm. Fault</v>
      </c>
      <c r="E55" s="3" t="str">
        <f>IF(IFERROR(VLOOKUP(ROW(E53),'RO registers'!$A:$L,6,0),"")=0,"",IFERROR(VLOOKUP(ROW(E53),'RO registers'!$A:$L,6,0),""))</f>
        <v>AC模块组: CANB通讯故障</v>
      </c>
      <c r="F55" s="3" t="str">
        <f>IF(IFERROR(VLOOKUP(ROW(E53),'RO registers'!$A:$L,7,0),"")=0,"",IFERROR(VLOOKUP(ROW(E53),'RO registers'!$A:$L,7,0),""))</f>
        <v>/</v>
      </c>
      <c r="G55" s="3" t="str">
        <f>IF(IFERROR(VLOOKUP(ROW(F53),'RO registers'!$A:$L,8,0),"")=0,"",IFERROR(VLOOKUP(ROW(F53),'RO registers'!$A:$L,8,0),""))</f>
        <v>0: Normal, 1: Fault</v>
      </c>
      <c r="H55" s="3" t="str">
        <f>IF(IFERROR(VLOOKUP(ROW(G53),'RO registers'!$A:$L,9,0),"")=0,"",IFERROR(VLOOKUP(ROW(G53),'RO registers'!$A:$L,9,0),""))</f>
        <v>/</v>
      </c>
      <c r="I55" s="3" t="str">
        <f>IF(IFERROR(VLOOKUP(ROW(H53),'RO registers'!$A:$L,10,0),"")=0,"",IFERROR(VLOOKUP(ROW(H53),'RO registers'!$A:$L,10,0),""))</f>
        <v>/</v>
      </c>
      <c r="J55" s="118" t="str">
        <f>IF(IFERROR(VLOOKUP(ROW(I53),'RO registers'!$A:$L,11,0),"")=0,"",IFERROR(VLOOKUP(ROW(I53),'RO registers'!$A:$L,11,0),""))</f>
        <v>/</v>
      </c>
      <c r="K55" s="3" t="str">
        <f>IF(IFERROR(VLOOKUP(ROW(J53),'RO registers'!$A:$L,12,0),"")=0,"",IFERROR(VLOOKUP(ROW(J53),'RO registers'!$A:$L,12,0),""))</f>
        <v/>
      </c>
      <c r="L55" s="73"/>
    </row>
    <row r="56" spans="1:12" ht="50.1" customHeight="1">
      <c r="A56" s="3">
        <f>IF(IFERROR(VLOOKUP(ROW(A54),'RO registers'!$A:$L,2,0),"")=0,"",IFERROR(VLOOKUP(ROW(A54),'RO registers'!$A:$L,2,0),""))</f>
        <v>53003</v>
      </c>
      <c r="B56" s="3" t="str">
        <f>IF(IFERROR(VLOOKUP(ROW(B54),'RO registers'!$A:$L,3,0),"")=0,"",IFERROR(VLOOKUP(ROW(B54),'RO registers'!$A:$L,3,0),""))</f>
        <v>bit15</v>
      </c>
      <c r="C56" s="3" t="str">
        <f>IF(IFERROR(VLOOKUP(ROW(C54),'RO registers'!$A:$L,4,0),"")=0,"",IFERROR(VLOOKUP(ROW(C54),'RO registers'!$A:$L,4,0),""))</f>
        <v>RO</v>
      </c>
      <c r="D56" s="3" t="str">
        <f>IF(IFERROR(VLOOKUP(ROW(D54),'RO registers'!$A:$L,5,0),"")=0,"",IFERROR(VLOOKUP(ROW(D54),'RO registers'!$A:$L,5,0),""))</f>
        <v>AC-Group: Restart too much</v>
      </c>
      <c r="E56" s="3" t="str">
        <f>IF(IFERROR(VLOOKUP(ROW(E54),'RO registers'!$A:$L,6,0),"")=0,"",IFERROR(VLOOKUP(ROW(E54),'RO registers'!$A:$L,6,0),""))</f>
        <v>AC模块组: 重启过多</v>
      </c>
      <c r="F56" s="3" t="str">
        <f>IF(IFERROR(VLOOKUP(ROW(E54),'RO registers'!$A:$L,7,0),"")=0,"",IFERROR(VLOOKUP(ROW(E54),'RO registers'!$A:$L,7,0),""))</f>
        <v>/</v>
      </c>
      <c r="G56" s="3" t="str">
        <f>IF(IFERROR(VLOOKUP(ROW(F54),'RO registers'!$A:$L,8,0),"")=0,"",IFERROR(VLOOKUP(ROW(F54),'RO registers'!$A:$L,8,0),""))</f>
        <v>0: Normal, 1: Fault</v>
      </c>
      <c r="H56" s="3" t="str">
        <f>IF(IFERROR(VLOOKUP(ROW(G54),'RO registers'!$A:$L,9,0),"")=0,"",IFERROR(VLOOKUP(ROW(G54),'RO registers'!$A:$L,9,0),""))</f>
        <v>/</v>
      </c>
      <c r="I56" s="3" t="str">
        <f>IF(IFERROR(VLOOKUP(ROW(H54),'RO registers'!$A:$L,10,0),"")=0,"",IFERROR(VLOOKUP(ROW(H54),'RO registers'!$A:$L,10,0),""))</f>
        <v>/</v>
      </c>
      <c r="J56" s="118" t="str">
        <f>IF(IFERROR(VLOOKUP(ROW(I54),'RO registers'!$A:$L,11,0),"")=0,"",IFERROR(VLOOKUP(ROW(I54),'RO registers'!$A:$L,11,0),""))</f>
        <v>/</v>
      </c>
      <c r="K56" s="3" t="str">
        <f>IF(IFERROR(VLOOKUP(ROW(J54),'RO registers'!$A:$L,12,0),"")=0,"",IFERROR(VLOOKUP(ROW(J54),'RO registers'!$A:$L,12,0),""))</f>
        <v/>
      </c>
      <c r="L56" s="73"/>
    </row>
    <row r="57" spans="1:12" ht="50.1" customHeight="1">
      <c r="A57" s="3">
        <f>IF(IFERROR(VLOOKUP(ROW(A55),'RO registers'!$A:$L,2,0),"")=0,"",IFERROR(VLOOKUP(ROW(A55),'RO registers'!$A:$L,2,0),""))</f>
        <v>53004</v>
      </c>
      <c r="B57" s="3" t="str">
        <f>IF(IFERROR(VLOOKUP(ROW(B55),'RO registers'!$A:$L,3,0),"")=0,"",IFERROR(VLOOKUP(ROW(B55),'RO registers'!$A:$L,3,0),""))</f>
        <v>bit0</v>
      </c>
      <c r="C57" s="3" t="str">
        <f>IF(IFERROR(VLOOKUP(ROW(C55),'RO registers'!$A:$L,4,0),"")=0,"",IFERROR(VLOOKUP(ROW(C55),'RO registers'!$A:$L,4,0),""))</f>
        <v>RO</v>
      </c>
      <c r="D57" s="3" t="str">
        <f>IF(IFERROR(VLOOKUP(ROW(D55),'RO registers'!$A:$L,5,0),"")=0,"",IFERROR(VLOOKUP(ROW(D55),'RO registers'!$A:$L,5,0),""))</f>
        <v>AC-Group: CPLD version Fault</v>
      </c>
      <c r="E57" s="3" t="str">
        <f>IF(IFERROR(VLOOKUP(ROW(E55),'RO registers'!$A:$L,6,0),"")=0,"",IFERROR(VLOOKUP(ROW(E55),'RO registers'!$A:$L,6,0),""))</f>
        <v>AC模块组: CPLD版本故障</v>
      </c>
      <c r="F57" s="3" t="str">
        <f>IF(IFERROR(VLOOKUP(ROW(E55),'RO registers'!$A:$L,7,0),"")=0,"",IFERROR(VLOOKUP(ROW(E55),'RO registers'!$A:$L,7,0),""))</f>
        <v>/</v>
      </c>
      <c r="G57" s="3" t="str">
        <f>IF(IFERROR(VLOOKUP(ROW(F55),'RO registers'!$A:$L,8,0),"")=0,"",IFERROR(VLOOKUP(ROW(F55),'RO registers'!$A:$L,8,0),""))</f>
        <v>0: Normal, 1: Fault</v>
      </c>
      <c r="H57" s="3" t="str">
        <f>IF(IFERROR(VLOOKUP(ROW(G55),'RO registers'!$A:$L,9,0),"")=0,"",IFERROR(VLOOKUP(ROW(G55),'RO registers'!$A:$L,9,0),""))</f>
        <v>/</v>
      </c>
      <c r="I57" s="3" t="str">
        <f>IF(IFERROR(VLOOKUP(ROW(H55),'RO registers'!$A:$L,10,0),"")=0,"",IFERROR(VLOOKUP(ROW(H55),'RO registers'!$A:$L,10,0),""))</f>
        <v>/</v>
      </c>
      <c r="J57" s="118" t="str">
        <f>IF(IFERROR(VLOOKUP(ROW(I55),'RO registers'!$A:$L,11,0),"")=0,"",IFERROR(VLOOKUP(ROW(I55),'RO registers'!$A:$L,11,0),""))</f>
        <v>/</v>
      </c>
      <c r="K57" s="3" t="str">
        <f>IF(IFERROR(VLOOKUP(ROW(J55),'RO registers'!$A:$L,12,0),"")=0,"",IFERROR(VLOOKUP(ROW(J55),'RO registers'!$A:$L,12,0),""))</f>
        <v/>
      </c>
      <c r="L57" s="73"/>
    </row>
    <row r="58" spans="1:12" ht="50.1" customHeight="1">
      <c r="A58" s="3">
        <f>IF(IFERROR(VLOOKUP(ROW(A56),'RO registers'!$A:$L,2,0),"")=0,"",IFERROR(VLOOKUP(ROW(A56),'RO registers'!$A:$L,2,0),""))</f>
        <v>53004</v>
      </c>
      <c r="B58" s="3" t="str">
        <f>IF(IFERROR(VLOOKUP(ROW(B56),'RO registers'!$A:$L,3,0),"")=0,"",IFERROR(VLOOKUP(ROW(B56),'RO registers'!$A:$L,3,0),""))</f>
        <v>bit1</v>
      </c>
      <c r="C58" s="3" t="str">
        <f>IF(IFERROR(VLOOKUP(ROW(C56),'RO registers'!$A:$L,4,0),"")=0,"",IFERROR(VLOOKUP(ROW(C56),'RO registers'!$A:$L,4,0),""))</f>
        <v>RO</v>
      </c>
      <c r="D58" s="3" t="str">
        <f>IF(IFERROR(VLOOKUP(ROW(D56),'RO registers'!$A:$L,5,0),"")=0,"",IFERROR(VLOOKUP(ROW(D56),'RO registers'!$A:$L,5,0),""))</f>
        <v>AC-Group: Hardware version Fault</v>
      </c>
      <c r="E58" s="3" t="str">
        <f>IF(IFERROR(VLOOKUP(ROW(E56),'RO registers'!$A:$L,6,0),"")=0,"",IFERROR(VLOOKUP(ROW(E56),'RO registers'!$A:$L,6,0),""))</f>
        <v>AC模块组: 硬件版本故障</v>
      </c>
      <c r="F58" s="3" t="str">
        <f>IF(IFERROR(VLOOKUP(ROW(E56),'RO registers'!$A:$L,7,0),"")=0,"",IFERROR(VLOOKUP(ROW(E56),'RO registers'!$A:$L,7,0),""))</f>
        <v>/</v>
      </c>
      <c r="G58" s="3" t="str">
        <f>IF(IFERROR(VLOOKUP(ROW(F56),'RO registers'!$A:$L,8,0),"")=0,"",IFERROR(VLOOKUP(ROW(F56),'RO registers'!$A:$L,8,0),""))</f>
        <v>0: Normal, 1: Fault</v>
      </c>
      <c r="H58" s="3" t="str">
        <f>IF(IFERROR(VLOOKUP(ROW(G56),'RO registers'!$A:$L,9,0),"")=0,"",IFERROR(VLOOKUP(ROW(G56),'RO registers'!$A:$L,9,0),""))</f>
        <v>/</v>
      </c>
      <c r="I58" s="3" t="str">
        <f>IF(IFERROR(VLOOKUP(ROW(H56),'RO registers'!$A:$L,10,0),"")=0,"",IFERROR(VLOOKUP(ROW(H56),'RO registers'!$A:$L,10,0),""))</f>
        <v>/</v>
      </c>
      <c r="J58" s="118" t="str">
        <f>IF(IFERROR(VLOOKUP(ROW(I56),'RO registers'!$A:$L,11,0),"")=0,"",IFERROR(VLOOKUP(ROW(I56),'RO registers'!$A:$L,11,0),""))</f>
        <v>/</v>
      </c>
      <c r="K58" s="3" t="str">
        <f>IF(IFERROR(VLOOKUP(ROW(J56),'RO registers'!$A:$L,12,0),"")=0,"",IFERROR(VLOOKUP(ROW(J56),'RO registers'!$A:$L,12,0),""))</f>
        <v/>
      </c>
      <c r="L58" s="73"/>
    </row>
    <row r="59" spans="1:12" ht="50.1" customHeight="1">
      <c r="A59" s="3">
        <f>IF(IFERROR(VLOOKUP(ROW(A57),'RO registers'!$A:$L,2,0),"")=0,"",IFERROR(VLOOKUP(ROW(A57),'RO registers'!$A:$L,2,0),""))</f>
        <v>53004</v>
      </c>
      <c r="B59" s="3" t="str">
        <f>IF(IFERROR(VLOOKUP(ROW(B57),'RO registers'!$A:$L,3,0),"")=0,"",IFERROR(VLOOKUP(ROW(B57),'RO registers'!$A:$L,3,0),""))</f>
        <v>bit2</v>
      </c>
      <c r="C59" s="3" t="str">
        <f>IF(IFERROR(VLOOKUP(ROW(C57),'RO registers'!$A:$L,4,0),"")=0,"",IFERROR(VLOOKUP(ROW(C57),'RO registers'!$A:$L,4,0),""))</f>
        <v>RO</v>
      </c>
      <c r="D59" s="3" t="str">
        <f>IF(IFERROR(VLOOKUP(ROW(D57),'RO registers'!$A:$L,5,0),"")=0,"",IFERROR(VLOOKUP(ROW(D57),'RO registers'!$A:$L,5,0),""))</f>
        <v>AC-Group: DC relay short circuit</v>
      </c>
      <c r="E59" s="3" t="str">
        <f>IF(IFERROR(VLOOKUP(ROW(E57),'RO registers'!$A:$L,6,0),"")=0,"",IFERROR(VLOOKUP(ROW(E57),'RO registers'!$A:$L,6,0),""))</f>
        <v>AC模块组: 直流继电器短路</v>
      </c>
      <c r="F59" s="3" t="str">
        <f>IF(IFERROR(VLOOKUP(ROW(E57),'RO registers'!$A:$L,7,0),"")=0,"",IFERROR(VLOOKUP(ROW(E57),'RO registers'!$A:$L,7,0),""))</f>
        <v>/</v>
      </c>
      <c r="G59" s="3" t="str">
        <f>IF(IFERROR(VLOOKUP(ROW(F57),'RO registers'!$A:$L,8,0),"")=0,"",IFERROR(VLOOKUP(ROW(F57),'RO registers'!$A:$L,8,0),""))</f>
        <v>0: Normal, 1: Fault</v>
      </c>
      <c r="H59" s="3" t="str">
        <f>IF(IFERROR(VLOOKUP(ROW(G57),'RO registers'!$A:$L,9,0),"")=0,"",IFERROR(VLOOKUP(ROW(G57),'RO registers'!$A:$L,9,0),""))</f>
        <v>/</v>
      </c>
      <c r="I59" s="3" t="str">
        <f>IF(IFERROR(VLOOKUP(ROW(H57),'RO registers'!$A:$L,10,0),"")=0,"",IFERROR(VLOOKUP(ROW(H57),'RO registers'!$A:$L,10,0),""))</f>
        <v>/</v>
      </c>
      <c r="J59" s="118" t="str">
        <f>IF(IFERROR(VLOOKUP(ROW(I57),'RO registers'!$A:$L,11,0),"")=0,"",IFERROR(VLOOKUP(ROW(I57),'RO registers'!$A:$L,11,0),""))</f>
        <v>/</v>
      </c>
      <c r="K59" s="3" t="str">
        <f>IF(IFERROR(VLOOKUP(ROW(J57),'RO registers'!$A:$L,12,0),"")=0,"",IFERROR(VLOOKUP(ROW(J57),'RO registers'!$A:$L,12,0),""))</f>
        <v/>
      </c>
      <c r="L59" s="73"/>
    </row>
    <row r="60" spans="1:12" ht="50.1" customHeight="1">
      <c r="A60" s="3">
        <f>IF(IFERROR(VLOOKUP(ROW(A58),'RO registers'!$A:$L,2,0),"")=0,"",IFERROR(VLOOKUP(ROW(A58),'RO registers'!$A:$L,2,0),""))</f>
        <v>53004</v>
      </c>
      <c r="B60" s="3" t="str">
        <f>IF(IFERROR(VLOOKUP(ROW(B58),'RO registers'!$A:$L,3,0),"")=0,"",IFERROR(VLOOKUP(ROW(B58),'RO registers'!$A:$L,3,0),""))</f>
        <v>bit3</v>
      </c>
      <c r="C60" s="3" t="str">
        <f>IF(IFERROR(VLOOKUP(ROW(C58),'RO registers'!$A:$L,4,0),"")=0,"",IFERROR(VLOOKUP(ROW(C58),'RO registers'!$A:$L,4,0),""))</f>
        <v>RO</v>
      </c>
      <c r="D60" s="3" t="str">
        <f>IF(IFERROR(VLOOKUP(ROW(D58),'RO registers'!$A:$L,5,0),"")=0,"",IFERROR(VLOOKUP(ROW(D58),'RO registers'!$A:$L,5,0),""))</f>
        <v>AC-Group: DC bus under voltage</v>
      </c>
      <c r="E60" s="3" t="str">
        <f>IF(IFERROR(VLOOKUP(ROW(E58),'RO registers'!$A:$L,6,0),"")=0,"",IFERROR(VLOOKUP(ROW(E58),'RO registers'!$A:$L,6,0),""))</f>
        <v>AC模块组: 直流母线欠压</v>
      </c>
      <c r="F60" s="3" t="str">
        <f>IF(IFERROR(VLOOKUP(ROW(E58),'RO registers'!$A:$L,7,0),"")=0,"",IFERROR(VLOOKUP(ROW(E58),'RO registers'!$A:$L,7,0),""))</f>
        <v>/</v>
      </c>
      <c r="G60" s="3" t="str">
        <f>IF(IFERROR(VLOOKUP(ROW(F58),'RO registers'!$A:$L,8,0),"")=0,"",IFERROR(VLOOKUP(ROW(F58),'RO registers'!$A:$L,8,0),""))</f>
        <v>0: Normal, 1: Fault</v>
      </c>
      <c r="H60" s="3" t="str">
        <f>IF(IFERROR(VLOOKUP(ROW(G58),'RO registers'!$A:$L,9,0),"")=0,"",IFERROR(VLOOKUP(ROW(G58),'RO registers'!$A:$L,9,0),""))</f>
        <v>/</v>
      </c>
      <c r="I60" s="3" t="str">
        <f>IF(IFERROR(VLOOKUP(ROW(H58),'RO registers'!$A:$L,10,0),"")=0,"",IFERROR(VLOOKUP(ROW(H58),'RO registers'!$A:$L,10,0),""))</f>
        <v>/</v>
      </c>
      <c r="J60" s="118" t="str">
        <f>IF(IFERROR(VLOOKUP(ROW(I58),'RO registers'!$A:$L,11,0),"")=0,"",IFERROR(VLOOKUP(ROW(I58),'RO registers'!$A:$L,11,0),""))</f>
        <v>/</v>
      </c>
      <c r="K60" s="3" t="str">
        <f>IF(IFERROR(VLOOKUP(ROW(J58),'RO registers'!$A:$L,12,0),"")=0,"",IFERROR(VLOOKUP(ROW(J58),'RO registers'!$A:$L,12,0),""))</f>
        <v/>
      </c>
      <c r="L60" s="73"/>
    </row>
    <row r="61" spans="1:12" ht="50.1" customHeight="1">
      <c r="A61" s="3">
        <f>IF(IFERROR(VLOOKUP(ROW(A59),'RO registers'!$A:$L,2,0),"")=0,"",IFERROR(VLOOKUP(ROW(A59),'RO registers'!$A:$L,2,0),""))</f>
        <v>53004</v>
      </c>
      <c r="B61" s="3" t="str">
        <f>IF(IFERROR(VLOOKUP(ROW(B59),'RO registers'!$A:$L,3,0),"")=0,"",IFERROR(VLOOKUP(ROW(B59),'RO registers'!$A:$L,3,0),""))</f>
        <v>bit4</v>
      </c>
      <c r="C61" s="3" t="str">
        <f>IF(IFERROR(VLOOKUP(ROW(C59),'RO registers'!$A:$L,4,0),"")=0,"",IFERROR(VLOOKUP(ROW(C59),'RO registers'!$A:$L,4,0),""))</f>
        <v>RO</v>
      </c>
      <c r="D61" s="3" t="str">
        <f>IF(IFERROR(VLOOKUP(ROW(D59),'RO registers'!$A:$L,5,0),"")=0,"",IFERROR(VLOOKUP(ROW(D59),'RO registers'!$A:$L,5,0),""))</f>
        <v>AC-Group: AC relay short circuit</v>
      </c>
      <c r="E61" s="3" t="str">
        <f>IF(IFERROR(VLOOKUP(ROW(E59),'RO registers'!$A:$L,6,0),"")=0,"",IFERROR(VLOOKUP(ROW(E59),'RO registers'!$A:$L,6,0),""))</f>
        <v>AC模块组: 交流继电器短路</v>
      </c>
      <c r="F61" s="3" t="str">
        <f>IF(IFERROR(VLOOKUP(ROW(E59),'RO registers'!$A:$L,7,0),"")=0,"",IFERROR(VLOOKUP(ROW(E59),'RO registers'!$A:$L,7,0),""))</f>
        <v>/</v>
      </c>
      <c r="G61" s="3" t="str">
        <f>IF(IFERROR(VLOOKUP(ROW(F59),'RO registers'!$A:$L,8,0),"")=0,"",IFERROR(VLOOKUP(ROW(F59),'RO registers'!$A:$L,8,0),""))</f>
        <v>0: Normal, 1: Fault</v>
      </c>
      <c r="H61" s="3" t="str">
        <f>IF(IFERROR(VLOOKUP(ROW(G59),'RO registers'!$A:$L,9,0),"")=0,"",IFERROR(VLOOKUP(ROW(G59),'RO registers'!$A:$L,9,0),""))</f>
        <v>/</v>
      </c>
      <c r="I61" s="3" t="str">
        <f>IF(IFERROR(VLOOKUP(ROW(H59),'RO registers'!$A:$L,10,0),"")=0,"",IFERROR(VLOOKUP(ROW(H59),'RO registers'!$A:$L,10,0),""))</f>
        <v>/</v>
      </c>
      <c r="J61" s="118" t="str">
        <f>IF(IFERROR(VLOOKUP(ROW(I59),'RO registers'!$A:$L,11,0),"")=0,"",IFERROR(VLOOKUP(ROW(I59),'RO registers'!$A:$L,11,0),""))</f>
        <v>/</v>
      </c>
      <c r="K61" s="3" t="str">
        <f>IF(IFERROR(VLOOKUP(ROW(J59),'RO registers'!$A:$L,12,0),"")=0,"",IFERROR(VLOOKUP(ROW(J59),'RO registers'!$A:$L,12,0),""))</f>
        <v/>
      </c>
      <c r="L61" s="73"/>
    </row>
    <row r="62" spans="1:12" ht="50.1" customHeight="1">
      <c r="A62" s="3">
        <f>IF(IFERROR(VLOOKUP(ROW(A60),'RO registers'!$A:$L,2,0),"")=0,"",IFERROR(VLOOKUP(ROW(A60),'RO registers'!$A:$L,2,0),""))</f>
        <v>53004</v>
      </c>
      <c r="B62" s="3" t="str">
        <f>IF(IFERROR(VLOOKUP(ROW(B60),'RO registers'!$A:$L,3,0),"")=0,"",IFERROR(VLOOKUP(ROW(B60),'RO registers'!$A:$L,3,0),""))</f>
        <v>bit5</v>
      </c>
      <c r="C62" s="3" t="str">
        <f>IF(IFERROR(VLOOKUP(ROW(C60),'RO registers'!$A:$L,4,0),"")=0,"",IFERROR(VLOOKUP(ROW(C60),'RO registers'!$A:$L,4,0),""))</f>
        <v>RO</v>
      </c>
      <c r="D62" s="3" t="str">
        <f>IF(IFERROR(VLOOKUP(ROW(D60),'RO registers'!$A:$L,5,0),"")=0,"",IFERROR(VLOOKUP(ROW(D60),'RO registers'!$A:$L,5,0),""))</f>
        <v>AC-Group: Synchronous signal 2 fault</v>
      </c>
      <c r="E62" s="3" t="str">
        <f>IF(IFERROR(VLOOKUP(ROW(E60),'RO registers'!$A:$L,6,0),"")=0,"",IFERROR(VLOOKUP(ROW(E60),'RO registers'!$A:$L,6,0),""))</f>
        <v>AC模块组: 同步信号故障2</v>
      </c>
      <c r="F62" s="3" t="str">
        <f>IF(IFERROR(VLOOKUP(ROW(E60),'RO registers'!$A:$L,7,0),"")=0,"",IFERROR(VLOOKUP(ROW(E60),'RO registers'!$A:$L,7,0),""))</f>
        <v>/</v>
      </c>
      <c r="G62" s="3" t="str">
        <f>IF(IFERROR(VLOOKUP(ROW(F60),'RO registers'!$A:$L,8,0),"")=0,"",IFERROR(VLOOKUP(ROW(F60),'RO registers'!$A:$L,8,0),""))</f>
        <v>0: Normal, 1: Fault</v>
      </c>
      <c r="H62" s="3" t="str">
        <f>IF(IFERROR(VLOOKUP(ROW(G60),'RO registers'!$A:$L,9,0),"")=0,"",IFERROR(VLOOKUP(ROW(G60),'RO registers'!$A:$L,9,0),""))</f>
        <v>/</v>
      </c>
      <c r="I62" s="3" t="str">
        <f>IF(IFERROR(VLOOKUP(ROW(H60),'RO registers'!$A:$L,10,0),"")=0,"",IFERROR(VLOOKUP(ROW(H60),'RO registers'!$A:$L,10,0),""))</f>
        <v>/</v>
      </c>
      <c r="J62" s="118" t="str">
        <f>IF(IFERROR(VLOOKUP(ROW(I60),'RO registers'!$A:$L,11,0),"")=0,"",IFERROR(VLOOKUP(ROW(I60),'RO registers'!$A:$L,11,0),""))</f>
        <v>/</v>
      </c>
      <c r="K62" s="3" t="str">
        <f>IF(IFERROR(VLOOKUP(ROW(J60),'RO registers'!$A:$L,12,0),"")=0,"",IFERROR(VLOOKUP(ROW(J60),'RO registers'!$A:$L,12,0),""))</f>
        <v/>
      </c>
      <c r="L62" s="73"/>
    </row>
    <row r="63" spans="1:12" ht="50.1" customHeight="1">
      <c r="A63" s="3">
        <f>IF(IFERROR(VLOOKUP(ROW(A61),'RO registers'!$A:$L,2,0),"")=0,"",IFERROR(VLOOKUP(ROW(A61),'RO registers'!$A:$L,2,0),""))</f>
        <v>53004</v>
      </c>
      <c r="B63" s="3" t="str">
        <f>IF(IFERROR(VLOOKUP(ROW(B61),'RO registers'!$A:$L,3,0),"")=0,"",IFERROR(VLOOKUP(ROW(B61),'RO registers'!$A:$L,3,0),""))</f>
        <v>bit6</v>
      </c>
      <c r="C63" s="3" t="str">
        <f>IF(IFERROR(VLOOKUP(ROW(C61),'RO registers'!$A:$L,4,0),"")=0,"",IFERROR(VLOOKUP(ROW(C61),'RO registers'!$A:$L,4,0),""))</f>
        <v>RO</v>
      </c>
      <c r="D63" s="3" t="str">
        <f>IF(IFERROR(VLOOKUP(ROW(D61),'RO registers'!$A:$L,5,0),"")=0,"",IFERROR(VLOOKUP(ROW(D61),'RO registers'!$A:$L,5,0),""))</f>
        <v>AC-Group: Parameter mismatch</v>
      </c>
      <c r="E63" s="3" t="str">
        <f>IF(IFERROR(VLOOKUP(ROW(E61),'RO registers'!$A:$L,6,0),"")=0,"",IFERROR(VLOOKUP(ROW(E61),'RO registers'!$A:$L,6,0),""))</f>
        <v>AC模块组: 参数不匹配</v>
      </c>
      <c r="F63" s="3" t="str">
        <f>IF(IFERROR(VLOOKUP(ROW(E61),'RO registers'!$A:$L,7,0),"")=0,"",IFERROR(VLOOKUP(ROW(E61),'RO registers'!$A:$L,7,0),""))</f>
        <v>/</v>
      </c>
      <c r="G63" s="3" t="str">
        <f>IF(IFERROR(VLOOKUP(ROW(F61),'RO registers'!$A:$L,8,0),"")=0,"",IFERROR(VLOOKUP(ROW(F61),'RO registers'!$A:$L,8,0),""))</f>
        <v>0: Normal, 1: Fault</v>
      </c>
      <c r="H63" s="3" t="str">
        <f>IF(IFERROR(VLOOKUP(ROW(G61),'RO registers'!$A:$L,9,0),"")=0,"",IFERROR(VLOOKUP(ROW(G61),'RO registers'!$A:$L,9,0),""))</f>
        <v>/</v>
      </c>
      <c r="I63" s="3" t="str">
        <f>IF(IFERROR(VLOOKUP(ROW(H61),'RO registers'!$A:$L,10,0),"")=0,"",IFERROR(VLOOKUP(ROW(H61),'RO registers'!$A:$L,10,0),""))</f>
        <v>/</v>
      </c>
      <c r="J63" s="118" t="str">
        <f>IF(IFERROR(VLOOKUP(ROW(I61),'RO registers'!$A:$L,11,0),"")=0,"",IFERROR(VLOOKUP(ROW(I61),'RO registers'!$A:$L,11,0),""))</f>
        <v>/</v>
      </c>
      <c r="K63" s="3" t="str">
        <f>IF(IFERROR(VLOOKUP(ROW(J61),'RO registers'!$A:$L,12,0),"")=0,"",IFERROR(VLOOKUP(ROW(J61),'RO registers'!$A:$L,12,0),""))</f>
        <v/>
      </c>
      <c r="L63" s="73"/>
    </row>
    <row r="64" spans="1:12" ht="50.1" customHeight="1">
      <c r="A64" s="3">
        <f>IF(IFERROR(VLOOKUP(ROW(A62),'RO registers'!$A:$L,2,0),"")=0,"",IFERROR(VLOOKUP(ROW(A62),'RO registers'!$A:$L,2,0),""))</f>
        <v>53004</v>
      </c>
      <c r="B64" s="3" t="str">
        <f>IF(IFERROR(VLOOKUP(ROW(B62),'RO registers'!$A:$L,3,0),"")=0,"",IFERROR(VLOOKUP(ROW(B62),'RO registers'!$A:$L,3,0),""))</f>
        <v>bit7</v>
      </c>
      <c r="C64" s="3" t="str">
        <f>IF(IFERROR(VLOOKUP(ROW(C62),'RO registers'!$A:$L,4,0),"")=0,"",IFERROR(VLOOKUP(ROW(C62),'RO registers'!$A:$L,4,0),""))</f>
        <v>RO</v>
      </c>
      <c r="D64" s="3" t="str">
        <f>IF(IFERROR(VLOOKUP(ROW(D62),'RO registers'!$A:$L,5,0),"")=0,"",IFERROR(VLOOKUP(ROW(D62),'RO registers'!$A:$L,5,0),""))</f>
        <v>AC-Group: CAN C comm. Fault</v>
      </c>
      <c r="E64" s="3" t="str">
        <f>IF(IFERROR(VLOOKUP(ROW(E62),'RO registers'!$A:$L,6,0),"")=0,"",IFERROR(VLOOKUP(ROW(E62),'RO registers'!$A:$L,6,0),""))</f>
        <v>AC模块组: CANC通讯故障</v>
      </c>
      <c r="F64" s="3" t="str">
        <f>IF(IFERROR(VLOOKUP(ROW(E62),'RO registers'!$A:$L,7,0),"")=0,"",IFERROR(VLOOKUP(ROW(E62),'RO registers'!$A:$L,7,0),""))</f>
        <v>/</v>
      </c>
      <c r="G64" s="3" t="str">
        <f>IF(IFERROR(VLOOKUP(ROW(F62),'RO registers'!$A:$L,8,0),"")=0,"",IFERROR(VLOOKUP(ROW(F62),'RO registers'!$A:$L,8,0),""))</f>
        <v>0: Normal, 1: Alarm</v>
      </c>
      <c r="H64" s="3" t="str">
        <f>IF(IFERROR(VLOOKUP(ROW(G62),'RO registers'!$A:$L,9,0),"")=0,"",IFERROR(VLOOKUP(ROW(G62),'RO registers'!$A:$L,9,0),""))</f>
        <v>/</v>
      </c>
      <c r="I64" s="3" t="str">
        <f>IF(IFERROR(VLOOKUP(ROW(H62),'RO registers'!$A:$L,10,0),"")=0,"",IFERROR(VLOOKUP(ROW(H62),'RO registers'!$A:$L,10,0),""))</f>
        <v>/</v>
      </c>
      <c r="J64" s="118" t="str">
        <f>IF(IFERROR(VLOOKUP(ROW(I62),'RO registers'!$A:$L,11,0),"")=0,"",IFERROR(VLOOKUP(ROW(I62),'RO registers'!$A:$L,11,0),""))</f>
        <v>/</v>
      </c>
      <c r="K64" s="3" t="str">
        <f>IF(IFERROR(VLOOKUP(ROW(J62),'RO registers'!$A:$L,12,0),"")=0,"",IFERROR(VLOOKUP(ROW(J62),'RO registers'!$A:$L,12,0),""))</f>
        <v/>
      </c>
      <c r="L64" s="73"/>
    </row>
    <row r="65" spans="1:12" ht="50.1" customHeight="1">
      <c r="A65" s="3">
        <f>IF(IFERROR(VLOOKUP(ROW(A63),'RO registers'!$A:$L,2,0),"")=0,"",IFERROR(VLOOKUP(ROW(A63),'RO registers'!$A:$L,2,0),""))</f>
        <v>53004</v>
      </c>
      <c r="B65" s="3" t="str">
        <f>IF(IFERROR(VLOOKUP(ROW(B63),'RO registers'!$A:$L,3,0),"")=0,"",IFERROR(VLOOKUP(ROW(B63),'RO registers'!$A:$L,3,0),""))</f>
        <v>bit8</v>
      </c>
      <c r="C65" s="3" t="str">
        <f>IF(IFERROR(VLOOKUP(ROW(C63),'RO registers'!$A:$L,4,0),"")=0,"",IFERROR(VLOOKUP(ROW(C63),'RO registers'!$A:$L,4,0),""))</f>
        <v>RO</v>
      </c>
      <c r="D65" s="3" t="str">
        <f>IF(IFERROR(VLOOKUP(ROW(D63),'RO registers'!$A:$L,5,0),"")=0,"",IFERROR(VLOOKUP(ROW(D63),'RO registers'!$A:$L,5,0),""))</f>
        <v>AC-Group: Ambient humidity too high</v>
      </c>
      <c r="E65" s="3" t="str">
        <f>IF(IFERROR(VLOOKUP(ROW(E63),'RO registers'!$A:$L,6,0),"")=0,"",IFERROR(VLOOKUP(ROW(E63),'RO registers'!$A:$L,6,0),""))</f>
        <v>AC模块组: 环境湿度过高</v>
      </c>
      <c r="F65" s="3" t="str">
        <f>IF(IFERROR(VLOOKUP(ROW(E63),'RO registers'!$A:$L,7,0),"")=0,"",IFERROR(VLOOKUP(ROW(E63),'RO registers'!$A:$L,7,0),""))</f>
        <v>/</v>
      </c>
      <c r="G65" s="3" t="str">
        <f>IF(IFERROR(VLOOKUP(ROW(F63),'RO registers'!$A:$L,8,0),"")=0,"",IFERROR(VLOOKUP(ROW(F63),'RO registers'!$A:$L,8,0),""))</f>
        <v>0: Normal, 1: Fault</v>
      </c>
      <c r="H65" s="3" t="str">
        <f>IF(IFERROR(VLOOKUP(ROW(G63),'RO registers'!$A:$L,9,0),"")=0,"",IFERROR(VLOOKUP(ROW(G63),'RO registers'!$A:$L,9,0),""))</f>
        <v>/</v>
      </c>
      <c r="I65" s="3" t="str">
        <f>IF(IFERROR(VLOOKUP(ROW(H63),'RO registers'!$A:$L,10,0),"")=0,"",IFERROR(VLOOKUP(ROW(H63),'RO registers'!$A:$L,10,0),""))</f>
        <v>/</v>
      </c>
      <c r="J65" s="118" t="str">
        <f>IF(IFERROR(VLOOKUP(ROW(I63),'RO registers'!$A:$L,11,0),"")=0,"",IFERROR(VLOOKUP(ROW(I63),'RO registers'!$A:$L,11,0),""))</f>
        <v>/</v>
      </c>
      <c r="K65" s="3" t="str">
        <f>IF(IFERROR(VLOOKUP(ROW(J63),'RO registers'!$A:$L,12,0),"")=0,"",IFERROR(VLOOKUP(ROW(J63),'RO registers'!$A:$L,12,0),""))</f>
        <v/>
      </c>
      <c r="L65" s="73"/>
    </row>
    <row r="66" spans="1:12" ht="50.1" customHeight="1">
      <c r="A66" s="3">
        <f>IF(IFERROR(VLOOKUP(ROW(A64),'RO registers'!$A:$L,2,0),"")=0,"",IFERROR(VLOOKUP(ROW(A64),'RO registers'!$A:$L,2,0),""))</f>
        <v>53004</v>
      </c>
      <c r="B66" s="3" t="str">
        <f>IF(IFERROR(VLOOKUP(ROW(B64),'RO registers'!$A:$L,3,0),"")=0,"",IFERROR(VLOOKUP(ROW(B64),'RO registers'!$A:$L,3,0),""))</f>
        <v>bit9</v>
      </c>
      <c r="C66" s="3" t="str">
        <f>IF(IFERROR(VLOOKUP(ROW(C64),'RO registers'!$A:$L,4,0),"")=0,"",IFERROR(VLOOKUP(ROW(C64),'RO registers'!$A:$L,4,0),""))</f>
        <v>RO</v>
      </c>
      <c r="D66" s="3" t="str">
        <f>IF(IFERROR(VLOOKUP(ROW(D64),'RO registers'!$A:$L,5,0),"")=0,"",IFERROR(VLOOKUP(ROW(D64),'RO registers'!$A:$L,5,0),""))</f>
        <v>AC-Group: BMS voltage Abnormal</v>
      </c>
      <c r="E66" s="3" t="str">
        <f>IF(IFERROR(VLOOKUP(ROW(E64),'RO registers'!$A:$L,6,0),"")=0,"",IFERROR(VLOOKUP(ROW(E64),'RO registers'!$A:$L,6,0),""))</f>
        <v>AC模块组: BMS电压异常</v>
      </c>
      <c r="F66" s="3" t="str">
        <f>IF(IFERROR(VLOOKUP(ROW(E64),'RO registers'!$A:$L,7,0),"")=0,"",IFERROR(VLOOKUP(ROW(E64),'RO registers'!$A:$L,7,0),""))</f>
        <v>/</v>
      </c>
      <c r="G66" s="3" t="str">
        <f>IF(IFERROR(VLOOKUP(ROW(F64),'RO registers'!$A:$L,8,0),"")=0,"",IFERROR(VLOOKUP(ROW(F64),'RO registers'!$A:$L,8,0),""))</f>
        <v>0: Normal, 1: Fault</v>
      </c>
      <c r="H66" s="3" t="str">
        <f>IF(IFERROR(VLOOKUP(ROW(G64),'RO registers'!$A:$L,9,0),"")=0,"",IFERROR(VLOOKUP(ROW(G64),'RO registers'!$A:$L,9,0),""))</f>
        <v>/</v>
      </c>
      <c r="I66" s="3" t="str">
        <f>IF(IFERROR(VLOOKUP(ROW(H64),'RO registers'!$A:$L,10,0),"")=0,"",IFERROR(VLOOKUP(ROW(H64),'RO registers'!$A:$L,10,0),""))</f>
        <v>/</v>
      </c>
      <c r="J66" s="118" t="str">
        <f>IF(IFERROR(VLOOKUP(ROW(I64),'RO registers'!$A:$L,11,0),"")=0,"",IFERROR(VLOOKUP(ROW(I64),'RO registers'!$A:$L,11,0),""))</f>
        <v>/</v>
      </c>
      <c r="K66" s="3" t="str">
        <f>IF(IFERROR(VLOOKUP(ROW(J64),'RO registers'!$A:$L,12,0),"")=0,"",IFERROR(VLOOKUP(ROW(J64),'RO registers'!$A:$L,12,0),""))</f>
        <v/>
      </c>
      <c r="L66" s="73"/>
    </row>
    <row r="67" spans="1:12" ht="50.1" customHeight="1">
      <c r="A67" s="3">
        <f>IF(IFERROR(VLOOKUP(ROW(A65),'RO registers'!$A:$L,2,0),"")=0,"",IFERROR(VLOOKUP(ROW(A65),'RO registers'!$A:$L,2,0),""))</f>
        <v>53004</v>
      </c>
      <c r="B67" s="3" t="str">
        <f>IF(IFERROR(VLOOKUP(ROW(B65),'RO registers'!$A:$L,3,0),"")=0,"",IFERROR(VLOOKUP(ROW(B65),'RO registers'!$A:$L,3,0),""))</f>
        <v>bit10</v>
      </c>
      <c r="C67" s="3" t="str">
        <f>IF(IFERROR(VLOOKUP(ROW(C65),'RO registers'!$A:$L,4,0),"")=0,"",IFERROR(VLOOKUP(ROW(C65),'RO registers'!$A:$L,4,0),""))</f>
        <v>RO</v>
      </c>
      <c r="D67" s="3" t="str">
        <f>IF(IFERROR(VLOOKUP(ROW(D65),'RO registers'!$A:$L,5,0),"")=0,"",IFERROR(VLOOKUP(ROW(D65),'RO registers'!$A:$L,5,0),""))</f>
        <v>AC-Group: BMS current Abnormal</v>
      </c>
      <c r="E67" s="3" t="str">
        <f>IF(IFERROR(VLOOKUP(ROW(E65),'RO registers'!$A:$L,6,0),"")=0,"",IFERROR(VLOOKUP(ROW(E65),'RO registers'!$A:$L,6,0),""))</f>
        <v>AC模块组: BMS电流异常</v>
      </c>
      <c r="F67" s="3" t="str">
        <f>IF(IFERROR(VLOOKUP(ROW(E65),'RO registers'!$A:$L,7,0),"")=0,"",IFERROR(VLOOKUP(ROW(E65),'RO registers'!$A:$L,7,0),""))</f>
        <v>/</v>
      </c>
      <c r="G67" s="3" t="str">
        <f>IF(IFERROR(VLOOKUP(ROW(F65),'RO registers'!$A:$L,8,0),"")=0,"",IFERROR(VLOOKUP(ROW(F65),'RO registers'!$A:$L,8,0),""))</f>
        <v>0: Normal, 1: Fault</v>
      </c>
      <c r="H67" s="3" t="str">
        <f>IF(IFERROR(VLOOKUP(ROW(G65),'RO registers'!$A:$L,9,0),"")=0,"",IFERROR(VLOOKUP(ROW(G65),'RO registers'!$A:$L,9,0),""))</f>
        <v>/</v>
      </c>
      <c r="I67" s="3" t="str">
        <f>IF(IFERROR(VLOOKUP(ROW(H65),'RO registers'!$A:$L,10,0),"")=0,"",IFERROR(VLOOKUP(ROW(H65),'RO registers'!$A:$L,10,0),""))</f>
        <v>/</v>
      </c>
      <c r="J67" s="118" t="str">
        <f>IF(IFERROR(VLOOKUP(ROW(I65),'RO registers'!$A:$L,11,0),"")=0,"",IFERROR(VLOOKUP(ROW(I65),'RO registers'!$A:$L,11,0),""))</f>
        <v>/</v>
      </c>
      <c r="K67" s="3" t="str">
        <f>IF(IFERROR(VLOOKUP(ROW(J65),'RO registers'!$A:$L,12,0),"")=0,"",IFERROR(VLOOKUP(ROW(J65),'RO registers'!$A:$L,12,0),""))</f>
        <v/>
      </c>
      <c r="L67" s="73"/>
    </row>
    <row r="68" spans="1:12" ht="50.1" customHeight="1">
      <c r="A68" s="3">
        <f>IF(IFERROR(VLOOKUP(ROW(A66),'RO registers'!$A:$L,2,0),"")=0,"",IFERROR(VLOOKUP(ROW(A66),'RO registers'!$A:$L,2,0),""))</f>
        <v>53004</v>
      </c>
      <c r="B68" s="3" t="str">
        <f>IF(IFERROR(VLOOKUP(ROW(B66),'RO registers'!$A:$L,3,0),"")=0,"",IFERROR(VLOOKUP(ROW(B66),'RO registers'!$A:$L,3,0),""))</f>
        <v>bit11</v>
      </c>
      <c r="C68" s="3" t="str">
        <f>IF(IFERROR(VLOOKUP(ROW(C66),'RO registers'!$A:$L,4,0),"")=0,"",IFERROR(VLOOKUP(ROW(C66),'RO registers'!$A:$L,4,0),""))</f>
        <v>RO</v>
      </c>
      <c r="D68" s="3" t="str">
        <f>IF(IFERROR(VLOOKUP(ROW(D66),'RO registers'!$A:$L,5,0),"")=0,"",IFERROR(VLOOKUP(ROW(D66),'RO registers'!$A:$L,5,0),""))</f>
        <v>AC-Group: BMS temperature Abnormal</v>
      </c>
      <c r="E68" s="3" t="str">
        <f>IF(IFERROR(VLOOKUP(ROW(E66),'RO registers'!$A:$L,6,0),"")=0,"",IFERROR(VLOOKUP(ROW(E66),'RO registers'!$A:$L,6,0),""))</f>
        <v>AC模块组: BMS温度异常</v>
      </c>
      <c r="F68" s="3" t="str">
        <f>IF(IFERROR(VLOOKUP(ROW(E66),'RO registers'!$A:$L,7,0),"")=0,"",IFERROR(VLOOKUP(ROW(E66),'RO registers'!$A:$L,7,0),""))</f>
        <v>/</v>
      </c>
      <c r="G68" s="3" t="str">
        <f>IF(IFERROR(VLOOKUP(ROW(F66),'RO registers'!$A:$L,8,0),"")=0,"",IFERROR(VLOOKUP(ROW(F66),'RO registers'!$A:$L,8,0),""))</f>
        <v>0: Normal, 1: Fault</v>
      </c>
      <c r="H68" s="3" t="str">
        <f>IF(IFERROR(VLOOKUP(ROW(G66),'RO registers'!$A:$L,9,0),"")=0,"",IFERROR(VLOOKUP(ROW(G66),'RO registers'!$A:$L,9,0),""))</f>
        <v>/</v>
      </c>
      <c r="I68" s="3" t="str">
        <f>IF(IFERROR(VLOOKUP(ROW(H66),'RO registers'!$A:$L,10,0),"")=0,"",IFERROR(VLOOKUP(ROW(H66),'RO registers'!$A:$L,10,0),""))</f>
        <v>/</v>
      </c>
      <c r="J68" s="118" t="str">
        <f>IF(IFERROR(VLOOKUP(ROW(I66),'RO registers'!$A:$L,11,0),"")=0,"",IFERROR(VLOOKUP(ROW(I66),'RO registers'!$A:$L,11,0),""))</f>
        <v>/</v>
      </c>
      <c r="K68" s="3" t="str">
        <f>IF(IFERROR(VLOOKUP(ROW(J66),'RO registers'!$A:$L,12,0),"")=0,"",IFERROR(VLOOKUP(ROW(J66),'RO registers'!$A:$L,12,0),""))</f>
        <v/>
      </c>
      <c r="L68" s="73"/>
    </row>
    <row r="69" spans="1:12" ht="50.1" customHeight="1">
      <c r="A69" s="3">
        <f>IF(IFERROR(VLOOKUP(ROW(A67),'RO registers'!$A:$L,2,0),"")=0,"",IFERROR(VLOOKUP(ROW(A67),'RO registers'!$A:$L,2,0),""))</f>
        <v>53004</v>
      </c>
      <c r="B69" s="3" t="str">
        <f>IF(IFERROR(VLOOKUP(ROW(B67),'RO registers'!$A:$L,3,0),"")=0,"",IFERROR(VLOOKUP(ROW(B67),'RO registers'!$A:$L,3,0),""))</f>
        <v>bit12</v>
      </c>
      <c r="C69" s="3" t="str">
        <f>IF(IFERROR(VLOOKUP(ROW(C67),'RO registers'!$A:$L,4,0),"")=0,"",IFERROR(VLOOKUP(ROW(C67),'RO registers'!$A:$L,4,0),""))</f>
        <v>RO</v>
      </c>
      <c r="D69" s="3" t="str">
        <f>IF(IFERROR(VLOOKUP(ROW(D67),'RO registers'!$A:$L,5,0),"")=0,"",IFERROR(VLOOKUP(ROW(D67),'RO registers'!$A:$L,5,0),""))</f>
        <v>AC-Group: BMS shutdown</v>
      </c>
      <c r="E69" s="3" t="str">
        <f>IF(IFERROR(VLOOKUP(ROW(E67),'RO registers'!$A:$L,6,0),"")=0,"",IFERROR(VLOOKUP(ROW(E67),'RO registers'!$A:$L,6,0),""))</f>
        <v>AC模块组: BMS跳机</v>
      </c>
      <c r="F69" s="3" t="str">
        <f>IF(IFERROR(VLOOKUP(ROW(E67),'RO registers'!$A:$L,7,0),"")=0,"",IFERROR(VLOOKUP(ROW(E67),'RO registers'!$A:$L,7,0),""))</f>
        <v>/</v>
      </c>
      <c r="G69" s="3" t="str">
        <f>IF(IFERROR(VLOOKUP(ROW(F67),'RO registers'!$A:$L,8,0),"")=0,"",IFERROR(VLOOKUP(ROW(F67),'RO registers'!$A:$L,8,0),""))</f>
        <v>0: Normal, 1: Fault</v>
      </c>
      <c r="H69" s="3" t="str">
        <f>IF(IFERROR(VLOOKUP(ROW(G67),'RO registers'!$A:$L,9,0),"")=0,"",IFERROR(VLOOKUP(ROW(G67),'RO registers'!$A:$L,9,0),""))</f>
        <v>/</v>
      </c>
      <c r="I69" s="3" t="str">
        <f>IF(IFERROR(VLOOKUP(ROW(H67),'RO registers'!$A:$L,10,0),"")=0,"",IFERROR(VLOOKUP(ROW(H67),'RO registers'!$A:$L,10,0),""))</f>
        <v>/</v>
      </c>
      <c r="J69" s="118" t="str">
        <f>IF(IFERROR(VLOOKUP(ROW(I67),'RO registers'!$A:$L,11,0),"")=0,"",IFERROR(VLOOKUP(ROW(I67),'RO registers'!$A:$L,11,0),""))</f>
        <v>/</v>
      </c>
      <c r="K69" s="3" t="str">
        <f>IF(IFERROR(VLOOKUP(ROW(J67),'RO registers'!$A:$L,12,0),"")=0,"",IFERROR(VLOOKUP(ROW(J67),'RO registers'!$A:$L,12,0),""))</f>
        <v/>
      </c>
      <c r="L69" s="73"/>
    </row>
    <row r="70" spans="1:12" ht="50.1" customHeight="1">
      <c r="A70" s="3">
        <f>IF(IFERROR(VLOOKUP(ROW(A68),'RO registers'!$A:$L,2,0),"")=0,"",IFERROR(VLOOKUP(ROW(A68),'RO registers'!$A:$L,2,0),""))</f>
        <v>53004</v>
      </c>
      <c r="B70" s="3" t="str">
        <f>IF(IFERROR(VLOOKUP(ROW(B68),'RO registers'!$A:$L,3,0),"")=0,"",IFERROR(VLOOKUP(ROW(B68),'RO registers'!$A:$L,3,0),""))</f>
        <v>bit13</v>
      </c>
      <c r="C70" s="3" t="str">
        <f>IF(IFERROR(VLOOKUP(ROW(C68),'RO registers'!$A:$L,4,0),"")=0,"",IFERROR(VLOOKUP(ROW(C68),'RO registers'!$A:$L,4,0),""))</f>
        <v>RO</v>
      </c>
      <c r="D70" s="3" t="str">
        <f>IF(IFERROR(VLOOKUP(ROW(D68),'RO registers'!$A:$L,5,0),"")=0,"",IFERROR(VLOOKUP(ROW(D68),'RO registers'!$A:$L,5,0),""))</f>
        <v>AC-Group: Insulation detection Abnormal</v>
      </c>
      <c r="E70" s="3" t="str">
        <f>IF(IFERROR(VLOOKUP(ROW(E68),'RO registers'!$A:$L,6,0),"")=0,"",IFERROR(VLOOKUP(ROW(E68),'RO registers'!$A:$L,6,0),""))</f>
        <v>AC模块组: 绝缘检测异常</v>
      </c>
      <c r="F70" s="3" t="str">
        <f>IF(IFERROR(VLOOKUP(ROW(E68),'RO registers'!$A:$L,7,0),"")=0,"",IFERROR(VLOOKUP(ROW(E68),'RO registers'!$A:$L,7,0),""))</f>
        <v>/</v>
      </c>
      <c r="G70" s="3" t="str">
        <f>IF(IFERROR(VLOOKUP(ROW(F68),'RO registers'!$A:$L,8,0),"")=0,"",IFERROR(VLOOKUP(ROW(F68),'RO registers'!$A:$L,8,0),""))</f>
        <v>0: Normal, 1: Fault</v>
      </c>
      <c r="H70" s="3" t="str">
        <f>IF(IFERROR(VLOOKUP(ROW(G68),'RO registers'!$A:$L,9,0),"")=0,"",IFERROR(VLOOKUP(ROW(G68),'RO registers'!$A:$L,9,0),""))</f>
        <v>/</v>
      </c>
      <c r="I70" s="3" t="str">
        <f>IF(IFERROR(VLOOKUP(ROW(H68),'RO registers'!$A:$L,10,0),"")=0,"",IFERROR(VLOOKUP(ROW(H68),'RO registers'!$A:$L,10,0),""))</f>
        <v>/</v>
      </c>
      <c r="J70" s="118" t="str">
        <f>IF(IFERROR(VLOOKUP(ROW(I68),'RO registers'!$A:$L,11,0),"")=0,"",IFERROR(VLOOKUP(ROW(I68),'RO registers'!$A:$L,11,0),""))</f>
        <v>/</v>
      </c>
      <c r="K70" s="3" t="str">
        <f>IF(IFERROR(VLOOKUP(ROW(J68),'RO registers'!$A:$L,12,0),"")=0,"",IFERROR(VLOOKUP(ROW(J68),'RO registers'!$A:$L,12,0),""))</f>
        <v/>
      </c>
      <c r="L70" s="73"/>
    </row>
    <row r="71" spans="1:12" ht="50.1" customHeight="1">
      <c r="A71" s="3">
        <f>IF(IFERROR(VLOOKUP(ROW(A69),'RO registers'!$A:$L,2,0),"")=0,"",IFERROR(VLOOKUP(ROW(A69),'RO registers'!$A:$L,2,0),""))</f>
        <v>53004</v>
      </c>
      <c r="B71" s="3" t="str">
        <f>IF(IFERROR(VLOOKUP(ROW(B69),'RO registers'!$A:$L,3,0),"")=0,"",IFERROR(VLOOKUP(ROW(B69),'RO registers'!$A:$L,3,0),""))</f>
        <v>bit14</v>
      </c>
      <c r="C71" s="3" t="str">
        <f>IF(IFERROR(VLOOKUP(ROW(C69),'RO registers'!$A:$L,4,0),"")=0,"",IFERROR(VLOOKUP(ROW(C69),'RO registers'!$A:$L,4,0),""))</f>
        <v>RO</v>
      </c>
      <c r="D71" s="3" t="str">
        <f>IF(IFERROR(VLOOKUP(ROW(D69),'RO registers'!$A:$L,5,0),"")=0,"",IFERROR(VLOOKUP(ROW(D69),'RO registers'!$A:$L,5,0),""))</f>
        <v>AC-Group: Hardware sampling Abnormal</v>
      </c>
      <c r="E71" s="3" t="str">
        <f>IF(IFERROR(VLOOKUP(ROW(E69),'RO registers'!$A:$L,6,0),"")=0,"",IFERROR(VLOOKUP(ROW(E69),'RO registers'!$A:$L,6,0),""))</f>
        <v>AC模块组: 硬件采样异常</v>
      </c>
      <c r="F71" s="3" t="str">
        <f>IF(IFERROR(VLOOKUP(ROW(E69),'RO registers'!$A:$L,7,0),"")=0,"",IFERROR(VLOOKUP(ROW(E69),'RO registers'!$A:$L,7,0),""))</f>
        <v>/</v>
      </c>
      <c r="G71" s="3" t="str">
        <f>IF(IFERROR(VLOOKUP(ROW(F69),'RO registers'!$A:$L,8,0),"")=0,"",IFERROR(VLOOKUP(ROW(F69),'RO registers'!$A:$L,8,0),""))</f>
        <v>0: Normal, 1: Fault</v>
      </c>
      <c r="H71" s="3" t="str">
        <f>IF(IFERROR(VLOOKUP(ROW(G69),'RO registers'!$A:$L,9,0),"")=0,"",IFERROR(VLOOKUP(ROW(G69),'RO registers'!$A:$L,9,0),""))</f>
        <v>/</v>
      </c>
      <c r="I71" s="3" t="str">
        <f>IF(IFERROR(VLOOKUP(ROW(H69),'RO registers'!$A:$L,10,0),"")=0,"",IFERROR(VLOOKUP(ROW(H69),'RO registers'!$A:$L,10,0),""))</f>
        <v>/</v>
      </c>
      <c r="J71" s="118" t="str">
        <f>IF(IFERROR(VLOOKUP(ROW(I69),'RO registers'!$A:$L,11,0),"")=0,"",IFERROR(VLOOKUP(ROW(I69),'RO registers'!$A:$L,11,0),""))</f>
        <v>/</v>
      </c>
      <c r="K71" s="3" t="str">
        <f>IF(IFERROR(VLOOKUP(ROW(J69),'RO registers'!$A:$L,12,0),"")=0,"",IFERROR(VLOOKUP(ROW(J69),'RO registers'!$A:$L,12,0),""))</f>
        <v/>
      </c>
      <c r="L71" s="73"/>
    </row>
    <row r="72" spans="1:12" ht="50.1" customHeight="1">
      <c r="A72" s="3">
        <f>IF(IFERROR(VLOOKUP(ROW(A70),'RO registers'!$A:$L,2,0),"")=0,"",IFERROR(VLOOKUP(ROW(A70),'RO registers'!$A:$L,2,0),""))</f>
        <v>53009</v>
      </c>
      <c r="B72" s="3" t="str">
        <f>IF(IFERROR(VLOOKUP(ROW(B70),'RO registers'!$A:$L,3,0),"")=0,"",IFERROR(VLOOKUP(ROW(B70),'RO registers'!$A:$L,3,0),""))</f>
        <v>bit4</v>
      </c>
      <c r="C72" s="3" t="str">
        <f>IF(IFERROR(VLOOKUP(ROW(C70),'RO registers'!$A:$L,4,0),"")=0,"",IFERROR(VLOOKUP(ROW(C70),'RO registers'!$A:$L,4,0),""))</f>
        <v>RO</v>
      </c>
      <c r="D72" s="3" t="str">
        <f>IF(IFERROR(VLOOKUP(ROW(D70),'RO registers'!$A:$L,5,0),"")=0,"",IFERROR(VLOOKUP(ROW(D70),'RO registers'!$A:$L,5,0),""))</f>
        <v>PCS: PE-N contactor short circuit</v>
      </c>
      <c r="E72" s="3" t="str">
        <f>IF(IFERROR(VLOOKUP(ROW(E70),'RO registers'!$A:$L,6,0),"")=0,"",IFERROR(VLOOKUP(ROW(E70),'RO registers'!$A:$L,6,0),""))</f>
        <v>PCS: PE-N接触器短路</v>
      </c>
      <c r="F72" s="3" t="str">
        <f>IF(IFERROR(VLOOKUP(ROW(E70),'RO registers'!$A:$L,7,0),"")=0,"",IFERROR(VLOOKUP(ROW(E70),'RO registers'!$A:$L,7,0),""))</f>
        <v>/</v>
      </c>
      <c r="G72" s="3" t="str">
        <f>IF(IFERROR(VLOOKUP(ROW(F70),'RO registers'!$A:$L,8,0),"")=0,"",IFERROR(VLOOKUP(ROW(F70),'RO registers'!$A:$L,8,0),""))</f>
        <v>0: Normal, 1: Fault</v>
      </c>
      <c r="H72" s="3" t="str">
        <f>IF(IFERROR(VLOOKUP(ROW(G70),'RO registers'!$A:$L,9,0),"")=0,"",IFERROR(VLOOKUP(ROW(G70),'RO registers'!$A:$L,9,0),""))</f>
        <v>/</v>
      </c>
      <c r="I72" s="3" t="str">
        <f>IF(IFERROR(VLOOKUP(ROW(H70),'RO registers'!$A:$L,10,0),"")=0,"",IFERROR(VLOOKUP(ROW(H70),'RO registers'!$A:$L,10,0),""))</f>
        <v>/</v>
      </c>
      <c r="J72" s="118" t="str">
        <f>IF(IFERROR(VLOOKUP(ROW(I70),'RO registers'!$A:$L,11,0),"")=0,"",IFERROR(VLOOKUP(ROW(I70),'RO registers'!$A:$L,11,0),""))</f>
        <v>/</v>
      </c>
      <c r="K72" s="3" t="str">
        <f>IF(IFERROR(VLOOKUP(ROW(J70),'RO registers'!$A:$L,12,0),"")=0,"",IFERROR(VLOOKUP(ROW(J70),'RO registers'!$A:$L,12,0),""))</f>
        <v/>
      </c>
      <c r="L72" s="73"/>
    </row>
    <row r="73" spans="1:12" ht="50.1" customHeight="1">
      <c r="A73" s="3">
        <f>IF(IFERROR(VLOOKUP(ROW(A71),'RO registers'!$A:$L,2,0),"")=0,"",IFERROR(VLOOKUP(ROW(A71),'RO registers'!$A:$L,2,0),""))</f>
        <v>53009</v>
      </c>
      <c r="B73" s="3" t="str">
        <f>IF(IFERROR(VLOOKUP(ROW(B71),'RO registers'!$A:$L,3,0),"")=0,"",IFERROR(VLOOKUP(ROW(B71),'RO registers'!$A:$L,3,0),""))</f>
        <v>bit5</v>
      </c>
      <c r="C73" s="3" t="str">
        <f>IF(IFERROR(VLOOKUP(ROW(C71),'RO registers'!$A:$L,4,0),"")=0,"",IFERROR(VLOOKUP(ROW(C71),'RO registers'!$A:$L,4,0),""))</f>
        <v>RO</v>
      </c>
      <c r="D73" s="3" t="str">
        <f>IF(IFERROR(VLOOKUP(ROW(D71),'RO registers'!$A:$L,5,0),"")=0,"",IFERROR(VLOOKUP(ROW(D71),'RO registers'!$A:$L,5,0),""))</f>
        <v>PCS: PE-N contactor open circuit</v>
      </c>
      <c r="E73" s="3" t="str">
        <f>IF(IFERROR(VLOOKUP(ROW(E71),'RO registers'!$A:$L,6,0),"")=0,"",IFERROR(VLOOKUP(ROW(E71),'RO registers'!$A:$L,6,0),""))</f>
        <v>PCS: PE-N接触器开路</v>
      </c>
      <c r="F73" s="3" t="str">
        <f>IF(IFERROR(VLOOKUP(ROW(E71),'RO registers'!$A:$L,7,0),"")=0,"",IFERROR(VLOOKUP(ROW(E71),'RO registers'!$A:$L,7,0),""))</f>
        <v>/</v>
      </c>
      <c r="G73" s="3" t="str">
        <f>IF(IFERROR(VLOOKUP(ROW(F71),'RO registers'!$A:$L,8,0),"")=0,"",IFERROR(VLOOKUP(ROW(F71),'RO registers'!$A:$L,8,0),""))</f>
        <v>0: Normal, 1: Fault</v>
      </c>
      <c r="H73" s="3" t="str">
        <f>IF(IFERROR(VLOOKUP(ROW(G71),'RO registers'!$A:$L,9,0),"")=0,"",IFERROR(VLOOKUP(ROW(G71),'RO registers'!$A:$L,9,0),""))</f>
        <v>/</v>
      </c>
      <c r="I73" s="3" t="str">
        <f>IF(IFERROR(VLOOKUP(ROW(H71),'RO registers'!$A:$L,10,0),"")=0,"",IFERROR(VLOOKUP(ROW(H71),'RO registers'!$A:$L,10,0),""))</f>
        <v>/</v>
      </c>
      <c r="J73" s="118" t="str">
        <f>IF(IFERROR(VLOOKUP(ROW(I71),'RO registers'!$A:$L,11,0),"")=0,"",IFERROR(VLOOKUP(ROW(I71),'RO registers'!$A:$L,11,0),""))</f>
        <v>/</v>
      </c>
      <c r="K73" s="3" t="str">
        <f>IF(IFERROR(VLOOKUP(ROW(J71),'RO registers'!$A:$L,12,0),"")=0,"",IFERROR(VLOOKUP(ROW(J71),'RO registers'!$A:$L,12,0),""))</f>
        <v/>
      </c>
      <c r="L73" s="73"/>
    </row>
    <row r="74" spans="1:12" ht="50.1" customHeight="1">
      <c r="A74" s="3">
        <f>IF(IFERROR(VLOOKUP(ROW(A72),'RO registers'!$A:$L,2,0),"")=0,"",IFERROR(VLOOKUP(ROW(A72),'RO registers'!$A:$L,2,0),""))</f>
        <v>53009</v>
      </c>
      <c r="B74" s="3" t="str">
        <f>IF(IFERROR(VLOOKUP(ROW(B72),'RO registers'!$A:$L,3,0),"")=0,"",IFERROR(VLOOKUP(ROW(B72),'RO registers'!$A:$L,3,0),""))</f>
        <v>bit6</v>
      </c>
      <c r="C74" s="3" t="str">
        <f>IF(IFERROR(VLOOKUP(ROW(C72),'RO registers'!$A:$L,4,0),"")=0,"",IFERROR(VLOOKUP(ROW(C72),'RO registers'!$A:$L,4,0),""))</f>
        <v>RO</v>
      </c>
      <c r="D74" s="3" t="str">
        <f>IF(IFERROR(VLOOKUP(ROW(D72),'RO registers'!$A:$L,5,0),"")=0,"",IFERROR(VLOOKUP(ROW(D72),'RO registers'!$A:$L,5,0),""))</f>
        <v>PCS: Neutral contactor short circuit</v>
      </c>
      <c r="E74" s="3" t="str">
        <f>IF(IFERROR(VLOOKUP(ROW(E72),'RO registers'!$A:$L,6,0),"")=0,"",IFERROR(VLOOKUP(ROW(E72),'RO registers'!$A:$L,6,0),""))</f>
        <v>PCS: N接触器短路</v>
      </c>
      <c r="F74" s="3" t="str">
        <f>IF(IFERROR(VLOOKUP(ROW(E72),'RO registers'!$A:$L,7,0),"")=0,"",IFERROR(VLOOKUP(ROW(E72),'RO registers'!$A:$L,7,0),""))</f>
        <v>/</v>
      </c>
      <c r="G74" s="3" t="str">
        <f>IF(IFERROR(VLOOKUP(ROW(F72),'RO registers'!$A:$L,8,0),"")=0,"",IFERROR(VLOOKUP(ROW(F72),'RO registers'!$A:$L,8,0),""))</f>
        <v>0: Normal, 1: Fault</v>
      </c>
      <c r="H74" s="3" t="str">
        <f>IF(IFERROR(VLOOKUP(ROW(G72),'RO registers'!$A:$L,9,0),"")=0,"",IFERROR(VLOOKUP(ROW(G72),'RO registers'!$A:$L,9,0),""))</f>
        <v>/</v>
      </c>
      <c r="I74" s="3" t="str">
        <f>IF(IFERROR(VLOOKUP(ROW(H72),'RO registers'!$A:$L,10,0),"")=0,"",IFERROR(VLOOKUP(ROW(H72),'RO registers'!$A:$L,10,0),""))</f>
        <v>/</v>
      </c>
      <c r="J74" s="118" t="str">
        <f>IF(IFERROR(VLOOKUP(ROW(I72),'RO registers'!$A:$L,11,0),"")=0,"",IFERROR(VLOOKUP(ROW(I72),'RO registers'!$A:$L,11,0),""))</f>
        <v>/</v>
      </c>
      <c r="K74" s="3" t="str">
        <f>IF(IFERROR(VLOOKUP(ROW(J72),'RO registers'!$A:$L,12,0),"")=0,"",IFERROR(VLOOKUP(ROW(J72),'RO registers'!$A:$L,12,0),""))</f>
        <v/>
      </c>
      <c r="L74" s="73"/>
    </row>
    <row r="75" spans="1:12" ht="50.1" customHeight="1">
      <c r="A75" s="3">
        <f>IF(IFERROR(VLOOKUP(ROW(A73),'RO registers'!$A:$L,2,0),"")=0,"",IFERROR(VLOOKUP(ROW(A73),'RO registers'!$A:$L,2,0),""))</f>
        <v>53009</v>
      </c>
      <c r="B75" s="3" t="str">
        <f>IF(IFERROR(VLOOKUP(ROW(B73),'RO registers'!$A:$L,3,0),"")=0,"",IFERROR(VLOOKUP(ROW(B73),'RO registers'!$A:$L,3,0),""))</f>
        <v>bit7</v>
      </c>
      <c r="C75" s="3" t="str">
        <f>IF(IFERROR(VLOOKUP(ROW(C73),'RO registers'!$A:$L,4,0),"")=0,"",IFERROR(VLOOKUP(ROW(C73),'RO registers'!$A:$L,4,0),""))</f>
        <v>RO</v>
      </c>
      <c r="D75" s="3" t="str">
        <f>IF(IFERROR(VLOOKUP(ROW(D73),'RO registers'!$A:$L,5,0),"")=0,"",IFERROR(VLOOKUP(ROW(D73),'RO registers'!$A:$L,5,0),""))</f>
        <v>PCS: Neutral contactor open circuit</v>
      </c>
      <c r="E75" s="3" t="str">
        <f>IF(IFERROR(VLOOKUP(ROW(E73),'RO registers'!$A:$L,6,0),"")=0,"",IFERROR(VLOOKUP(ROW(E73),'RO registers'!$A:$L,6,0),""))</f>
        <v>PCS: N接触器开路</v>
      </c>
      <c r="F75" s="3" t="str">
        <f>IF(IFERROR(VLOOKUP(ROW(E73),'RO registers'!$A:$L,7,0),"")=0,"",IFERROR(VLOOKUP(ROW(E73),'RO registers'!$A:$L,7,0),""))</f>
        <v>/</v>
      </c>
      <c r="G75" s="3" t="str">
        <f>IF(IFERROR(VLOOKUP(ROW(F73),'RO registers'!$A:$L,8,0),"")=0,"",IFERROR(VLOOKUP(ROW(F73),'RO registers'!$A:$L,8,0),""))</f>
        <v>0: Normal, 1: Fault</v>
      </c>
      <c r="H75" s="3" t="str">
        <f>IF(IFERROR(VLOOKUP(ROW(G73),'RO registers'!$A:$L,9,0),"")=0,"",IFERROR(VLOOKUP(ROW(G73),'RO registers'!$A:$L,9,0),""))</f>
        <v>/</v>
      </c>
      <c r="I75" s="3" t="str">
        <f>IF(IFERROR(VLOOKUP(ROW(H73),'RO registers'!$A:$L,10,0),"")=0,"",IFERROR(VLOOKUP(ROW(H73),'RO registers'!$A:$L,10,0),""))</f>
        <v>/</v>
      </c>
      <c r="J75" s="118" t="str">
        <f>IF(IFERROR(VLOOKUP(ROW(I73),'RO registers'!$A:$L,11,0),"")=0,"",IFERROR(VLOOKUP(ROW(I73),'RO registers'!$A:$L,11,0),""))</f>
        <v>/</v>
      </c>
      <c r="K75" s="3" t="str">
        <f>IF(IFERROR(VLOOKUP(ROW(J73),'RO registers'!$A:$L,12,0),"")=0,"",IFERROR(VLOOKUP(ROW(J73),'RO registers'!$A:$L,12,0),""))</f>
        <v/>
      </c>
      <c r="L75" s="73"/>
    </row>
    <row r="76" spans="1:12" ht="50.1" customHeight="1">
      <c r="A76" s="3">
        <f>IF(IFERROR(VLOOKUP(ROW(A74),'RO registers'!$A:$L,2,0),"")=0,"",IFERROR(VLOOKUP(ROW(A74),'RO registers'!$A:$L,2,0),""))</f>
        <v>53010</v>
      </c>
      <c r="B76" s="3" t="str">
        <f>IF(IFERROR(VLOOKUP(ROW(B74),'RO registers'!$A:$L,3,0),"")=0,"",IFERROR(VLOOKUP(ROW(B74),'RO registers'!$A:$L,3,0),""))</f>
        <v>bit0</v>
      </c>
      <c r="C76" s="3" t="str">
        <f>IF(IFERROR(VLOOKUP(ROW(C74),'RO registers'!$A:$L,4,0),"")=0,"",IFERROR(VLOOKUP(ROW(C74),'RO registers'!$A:$L,4,0),""))</f>
        <v>RO</v>
      </c>
      <c r="D76" s="3" t="str">
        <f>IF(IFERROR(VLOOKUP(ROW(D74),'RO registers'!$A:$L,5,0),"")=0,"",IFERROR(VLOOKUP(ROW(D74),'RO registers'!$A:$L,5,0),""))</f>
        <v>AC-Group: On/Off status</v>
      </c>
      <c r="E76" s="3" t="str">
        <f>IF(IFERROR(VLOOKUP(ROW(E74),'RO registers'!$A:$L,6,0),"")=0,"",IFERROR(VLOOKUP(ROW(E74),'RO registers'!$A:$L,6,0),""))</f>
        <v>AC模块组: 启停状态</v>
      </c>
      <c r="F76" s="3" t="str">
        <f>IF(IFERROR(VLOOKUP(ROW(E74),'RO registers'!$A:$L,7,0),"")=0,"",IFERROR(VLOOKUP(ROW(E74),'RO registers'!$A:$L,7,0),""))</f>
        <v>/</v>
      </c>
      <c r="G76" s="3" t="str">
        <f>IF(IFERROR(VLOOKUP(ROW(F74),'RO registers'!$A:$L,8,0),"")=0,"",IFERROR(VLOOKUP(ROW(F74),'RO registers'!$A:$L,8,0),""))</f>
        <v>0: Stop, 1: Running</v>
      </c>
      <c r="H76" s="3" t="str">
        <f>IF(IFERROR(VLOOKUP(ROW(G74),'RO registers'!$A:$L,9,0),"")=0,"",IFERROR(VLOOKUP(ROW(G74),'RO registers'!$A:$L,9,0),""))</f>
        <v>/</v>
      </c>
      <c r="I76" s="3" t="str">
        <f>IF(IFERROR(VLOOKUP(ROW(H74),'RO registers'!$A:$L,10,0),"")=0,"",IFERROR(VLOOKUP(ROW(H74),'RO registers'!$A:$L,10,0),""))</f>
        <v>/</v>
      </c>
      <c r="J76" s="118" t="str">
        <f>IF(IFERROR(VLOOKUP(ROW(I74),'RO registers'!$A:$L,11,0),"")=0,"",IFERROR(VLOOKUP(ROW(I74),'RO registers'!$A:$L,11,0),""))</f>
        <v>/</v>
      </c>
      <c r="K76" s="3" t="str">
        <f>IF(IFERROR(VLOOKUP(ROW(J74),'RO registers'!$A:$L,12,0),"")=0,"",IFERROR(VLOOKUP(ROW(J74),'RO registers'!$A:$L,12,0),""))</f>
        <v/>
      </c>
      <c r="L76" s="73"/>
    </row>
    <row r="77" spans="1:12" ht="50.1" customHeight="1">
      <c r="A77" s="3">
        <f>IF(IFERROR(VLOOKUP(ROW(A75),'RO registers'!$A:$L,2,0),"")=0,"",IFERROR(VLOOKUP(ROW(A75),'RO registers'!$A:$L,2,0),""))</f>
        <v>53010</v>
      </c>
      <c r="B77" s="3" t="str">
        <f>IF(IFERROR(VLOOKUP(ROW(B75),'RO registers'!$A:$L,3,0),"")=0,"",IFERROR(VLOOKUP(ROW(B75),'RO registers'!$A:$L,3,0),""))</f>
        <v>bit1</v>
      </c>
      <c r="C77" s="3" t="str">
        <f>IF(IFERROR(VLOOKUP(ROW(C75),'RO registers'!$A:$L,4,0),"")=0,"",IFERROR(VLOOKUP(ROW(C75),'RO registers'!$A:$L,4,0),""))</f>
        <v>RO</v>
      </c>
      <c r="D77" s="3" t="str">
        <f>IF(IFERROR(VLOOKUP(ROW(D75),'RO registers'!$A:$L,5,0),"")=0,"",IFERROR(VLOOKUP(ROW(D75),'RO registers'!$A:$L,5,0),""))</f>
        <v>Standby status</v>
      </c>
      <c r="E77" s="3" t="str">
        <f>IF(IFERROR(VLOOKUP(ROW(E75),'RO registers'!$A:$L,6,0),"")=0,"",IFERROR(VLOOKUP(ROW(E75),'RO registers'!$A:$L,6,0),""))</f>
        <v>待机状态</v>
      </c>
      <c r="F77" s="3" t="str">
        <f>IF(IFERROR(VLOOKUP(ROW(E75),'RO registers'!$A:$L,7,0),"")=0,"",IFERROR(VLOOKUP(ROW(E75),'RO registers'!$A:$L,7,0),""))</f>
        <v>/</v>
      </c>
      <c r="G77" s="3" t="str">
        <f>IF(IFERROR(VLOOKUP(ROW(F75),'RO registers'!$A:$L,8,0),"")=0,"",IFERROR(VLOOKUP(ROW(F75),'RO registers'!$A:$L,8,0),""))</f>
        <v>0: False, 1: True</v>
      </c>
      <c r="H77" s="3" t="str">
        <f>IF(IFERROR(VLOOKUP(ROW(G75),'RO registers'!$A:$L,9,0),"")=0,"",IFERROR(VLOOKUP(ROW(G75),'RO registers'!$A:$L,9,0),""))</f>
        <v>/</v>
      </c>
      <c r="I77" s="3" t="str">
        <f>IF(IFERROR(VLOOKUP(ROW(H75),'RO registers'!$A:$L,10,0),"")=0,"",IFERROR(VLOOKUP(ROW(H75),'RO registers'!$A:$L,10,0),""))</f>
        <v>/</v>
      </c>
      <c r="J77" s="118" t="str">
        <f>IF(IFERROR(VLOOKUP(ROW(I75),'RO registers'!$A:$L,11,0),"")=0,"",IFERROR(VLOOKUP(ROW(I75),'RO registers'!$A:$L,11,0),""))</f>
        <v>/</v>
      </c>
      <c r="K77" s="3" t="str">
        <f>IF(IFERROR(VLOOKUP(ROW(J75),'RO registers'!$A:$L,12,0),"")=0,"",IFERROR(VLOOKUP(ROW(J75),'RO registers'!$A:$L,12,0),""))</f>
        <v/>
      </c>
      <c r="L77" s="73"/>
    </row>
    <row r="78" spans="1:12" ht="50.1" customHeight="1">
      <c r="A78" s="3">
        <f>IF(IFERROR(VLOOKUP(ROW(A76),'RO registers'!$A:$L,2,0),"")=0,"",IFERROR(VLOOKUP(ROW(A76),'RO registers'!$A:$L,2,0),""))</f>
        <v>53010</v>
      </c>
      <c r="B78" s="3" t="str">
        <f>IF(IFERROR(VLOOKUP(ROW(B76),'RO registers'!$A:$L,3,0),"")=0,"",IFERROR(VLOOKUP(ROW(B76),'RO registers'!$A:$L,3,0),""))</f>
        <v>bit2</v>
      </c>
      <c r="C78" s="3" t="str">
        <f>IF(IFERROR(VLOOKUP(ROW(C76),'RO registers'!$A:$L,4,0),"")=0,"",IFERROR(VLOOKUP(ROW(C76),'RO registers'!$A:$L,4,0),""))</f>
        <v>RO</v>
      </c>
      <c r="D78" s="3" t="str">
        <f>IF(IFERROR(VLOOKUP(ROW(D76),'RO registers'!$A:$L,5,0),"")=0,"",IFERROR(VLOOKUP(ROW(D76),'RO registers'!$A:$L,5,0),""))</f>
        <v>Grid-tied status</v>
      </c>
      <c r="E78" s="3" t="str">
        <f>IF(IFERROR(VLOOKUP(ROW(E76),'RO registers'!$A:$L,6,0),"")=0,"",IFERROR(VLOOKUP(ROW(E76),'RO registers'!$A:$L,6,0),""))</f>
        <v>并网状态</v>
      </c>
      <c r="F78" s="3" t="str">
        <f>IF(IFERROR(VLOOKUP(ROW(E76),'RO registers'!$A:$L,7,0),"")=0,"",IFERROR(VLOOKUP(ROW(E76),'RO registers'!$A:$L,7,0),""))</f>
        <v>/</v>
      </c>
      <c r="G78" s="3" t="str">
        <f>IF(IFERROR(VLOOKUP(ROW(F76),'RO registers'!$A:$L,8,0),"")=0,"",IFERROR(VLOOKUP(ROW(F76),'RO registers'!$A:$L,8,0),""))</f>
        <v>0: False, 1: True</v>
      </c>
      <c r="H78" s="3" t="str">
        <f>IF(IFERROR(VLOOKUP(ROW(G76),'RO registers'!$A:$L,9,0),"")=0,"",IFERROR(VLOOKUP(ROW(G76),'RO registers'!$A:$L,9,0),""))</f>
        <v>/</v>
      </c>
      <c r="I78" s="3" t="str">
        <f>IF(IFERROR(VLOOKUP(ROW(H76),'RO registers'!$A:$L,10,0),"")=0,"",IFERROR(VLOOKUP(ROW(H76),'RO registers'!$A:$L,10,0),""))</f>
        <v>/</v>
      </c>
      <c r="J78" s="118" t="str">
        <f>IF(IFERROR(VLOOKUP(ROW(I76),'RO registers'!$A:$L,11,0),"")=0,"",IFERROR(VLOOKUP(ROW(I76),'RO registers'!$A:$L,11,0),""))</f>
        <v>/</v>
      </c>
      <c r="K78" s="3" t="str">
        <f>IF(IFERROR(VLOOKUP(ROW(J76),'RO registers'!$A:$L,12,0),"")=0,"",IFERROR(VLOOKUP(ROW(J76),'RO registers'!$A:$L,12,0),""))</f>
        <v/>
      </c>
      <c r="L78" s="73"/>
    </row>
    <row r="79" spans="1:12" ht="50.1" customHeight="1">
      <c r="A79" s="3">
        <f>IF(IFERROR(VLOOKUP(ROW(A77),'RO registers'!$A:$L,2,0),"")=0,"",IFERROR(VLOOKUP(ROW(A77),'RO registers'!$A:$L,2,0),""))</f>
        <v>53010</v>
      </c>
      <c r="B79" s="3" t="str">
        <f>IF(IFERROR(VLOOKUP(ROW(B77),'RO registers'!$A:$L,3,0),"")=0,"",IFERROR(VLOOKUP(ROW(B77),'RO registers'!$A:$L,3,0),""))</f>
        <v>bit3</v>
      </c>
      <c r="C79" s="3" t="str">
        <f>IF(IFERROR(VLOOKUP(ROW(C77),'RO registers'!$A:$L,4,0),"")=0,"",IFERROR(VLOOKUP(ROW(C77),'RO registers'!$A:$L,4,0),""))</f>
        <v>RO</v>
      </c>
      <c r="D79" s="3" t="str">
        <f>IF(IFERROR(VLOOKUP(ROW(D77),'RO registers'!$A:$L,5,0),"")=0,"",IFERROR(VLOOKUP(ROW(D77),'RO registers'!$A:$L,5,0),""))</f>
        <v>Off-grid status</v>
      </c>
      <c r="E79" s="3" t="str">
        <f>IF(IFERROR(VLOOKUP(ROW(E77),'RO registers'!$A:$L,6,0),"")=0,"",IFERROR(VLOOKUP(ROW(E77),'RO registers'!$A:$L,6,0),""))</f>
        <v>离网状态</v>
      </c>
      <c r="F79" s="3" t="str">
        <f>IF(IFERROR(VLOOKUP(ROW(E77),'RO registers'!$A:$L,7,0),"")=0,"",IFERROR(VLOOKUP(ROW(E77),'RO registers'!$A:$L,7,0),""))</f>
        <v>/</v>
      </c>
      <c r="G79" s="3" t="str">
        <f>IF(IFERROR(VLOOKUP(ROW(F77),'RO registers'!$A:$L,8,0),"")=0,"",IFERROR(VLOOKUP(ROW(F77),'RO registers'!$A:$L,8,0),""))</f>
        <v>0: False, 1: True</v>
      </c>
      <c r="H79" s="3" t="str">
        <f>IF(IFERROR(VLOOKUP(ROW(G77),'RO registers'!$A:$L,9,0),"")=0,"",IFERROR(VLOOKUP(ROW(G77),'RO registers'!$A:$L,9,0),""))</f>
        <v>/</v>
      </c>
      <c r="I79" s="3" t="str">
        <f>IF(IFERROR(VLOOKUP(ROW(H77),'RO registers'!$A:$L,10,0),"")=0,"",IFERROR(VLOOKUP(ROW(H77),'RO registers'!$A:$L,10,0),""))</f>
        <v>/</v>
      </c>
      <c r="J79" s="118" t="str">
        <f>IF(IFERROR(VLOOKUP(ROW(I77),'RO registers'!$A:$L,11,0),"")=0,"",IFERROR(VLOOKUP(ROW(I77),'RO registers'!$A:$L,11,0),""))</f>
        <v>/</v>
      </c>
      <c r="K79" s="3" t="str">
        <f>IF(IFERROR(VLOOKUP(ROW(J77),'RO registers'!$A:$L,12,0),"")=0,"",IFERROR(VLOOKUP(ROW(J77),'RO registers'!$A:$L,12,0),""))</f>
        <v/>
      </c>
      <c r="L79" s="73"/>
    </row>
    <row r="80" spans="1:12" ht="50.1" customHeight="1">
      <c r="A80" s="3">
        <f>IF(IFERROR(VLOOKUP(ROW(A78),'RO registers'!$A:$L,2,0),"")=0,"",IFERROR(VLOOKUP(ROW(A78),'RO registers'!$A:$L,2,0),""))</f>
        <v>53010</v>
      </c>
      <c r="B80" s="3" t="str">
        <f>IF(IFERROR(VLOOKUP(ROW(B78),'RO registers'!$A:$L,3,0),"")=0,"",IFERROR(VLOOKUP(ROW(B78),'RO registers'!$A:$L,3,0),""))</f>
        <v>bit8</v>
      </c>
      <c r="C80" s="3" t="str">
        <f>IF(IFERROR(VLOOKUP(ROW(C78),'RO registers'!$A:$L,4,0),"")=0,"",IFERROR(VLOOKUP(ROW(C78),'RO registers'!$A:$L,4,0),""))</f>
        <v>RO</v>
      </c>
      <c r="D80" s="3" t="str">
        <f>IF(IFERROR(VLOOKUP(ROW(D78),'RO registers'!$A:$L,5,0),"")=0,"",IFERROR(VLOOKUP(ROW(D78),'RO registers'!$A:$L,5,0),""))</f>
        <v>Local manual control</v>
      </c>
      <c r="E80" s="3" t="str">
        <f>IF(IFERROR(VLOOKUP(ROW(E78),'RO registers'!$A:$L,6,0),"")=0,"",IFERROR(VLOOKUP(ROW(E78),'RO registers'!$A:$L,6,0),""))</f>
        <v>本地手动控制状态</v>
      </c>
      <c r="F80" s="3" t="str">
        <f>IF(IFERROR(VLOOKUP(ROW(E78),'RO registers'!$A:$L,7,0),"")=0,"",IFERROR(VLOOKUP(ROW(E78),'RO registers'!$A:$L,7,0),""))</f>
        <v>/</v>
      </c>
      <c r="G80" s="3" t="str">
        <f>IF(IFERROR(VLOOKUP(ROW(F78),'RO registers'!$A:$L,8,0),"")=0,"",IFERROR(VLOOKUP(ROW(F78),'RO registers'!$A:$L,8,0),""))</f>
        <v>0: False, 1: True</v>
      </c>
      <c r="H80" s="3" t="str">
        <f>IF(IFERROR(VLOOKUP(ROW(G78),'RO registers'!$A:$L,9,0),"")=0,"",IFERROR(VLOOKUP(ROW(G78),'RO registers'!$A:$L,9,0),""))</f>
        <v>/</v>
      </c>
      <c r="I80" s="3" t="str">
        <f>IF(IFERROR(VLOOKUP(ROW(H78),'RO registers'!$A:$L,10,0),"")=0,"",IFERROR(VLOOKUP(ROW(H78),'RO registers'!$A:$L,10,0),""))</f>
        <v>/</v>
      </c>
      <c r="J80" s="118" t="str">
        <f>IF(IFERROR(VLOOKUP(ROW(I78),'RO registers'!$A:$L,11,0),"")=0,"",IFERROR(VLOOKUP(ROW(I78),'RO registers'!$A:$L,11,0),""))</f>
        <v>/</v>
      </c>
      <c r="K80" s="3" t="str">
        <f>IF(IFERROR(VLOOKUP(ROW(J78),'RO registers'!$A:$L,12,0),"")=0,"",IFERROR(VLOOKUP(ROW(J78),'RO registers'!$A:$L,12,0),""))</f>
        <v>In this mode, PCS will NOT respond to remote controlling</v>
      </c>
      <c r="L80" s="73"/>
    </row>
    <row r="81" spans="1:12" ht="50.1" customHeight="1">
      <c r="A81" s="3">
        <f>IF(IFERROR(VLOOKUP(ROW(A79),'RO registers'!$A:$L,2,0),"")=0,"",IFERROR(VLOOKUP(ROW(A79),'RO registers'!$A:$L,2,0),""))</f>
        <v>53010</v>
      </c>
      <c r="B81" s="3" t="str">
        <f>IF(IFERROR(VLOOKUP(ROW(B79),'RO registers'!$A:$L,3,0),"")=0,"",IFERROR(VLOOKUP(ROW(B79),'RO registers'!$A:$L,3,0),""))</f>
        <v>bit9</v>
      </c>
      <c r="C81" s="3" t="str">
        <f>IF(IFERROR(VLOOKUP(ROW(C79),'RO registers'!$A:$L,4,0),"")=0,"",IFERROR(VLOOKUP(ROW(C79),'RO registers'!$A:$L,4,0),""))</f>
        <v>RO</v>
      </c>
      <c r="D81" s="3" t="str">
        <f>IF(IFERROR(VLOOKUP(ROW(D79),'RO registers'!$A:$L,5,0),"")=0,"",IFERROR(VLOOKUP(ROW(D79),'RO registers'!$A:$L,5,0),""))</f>
        <v>Local auto control</v>
      </c>
      <c r="E81" s="3" t="str">
        <f>IF(IFERROR(VLOOKUP(ROW(E79),'RO registers'!$A:$L,6,0),"")=0,"",IFERROR(VLOOKUP(ROW(E79),'RO registers'!$A:$L,6,0),""))</f>
        <v>本地自动控制状态</v>
      </c>
      <c r="F81" s="3" t="str">
        <f>IF(IFERROR(VLOOKUP(ROW(E79),'RO registers'!$A:$L,7,0),"")=0,"",IFERROR(VLOOKUP(ROW(E79),'RO registers'!$A:$L,7,0),""))</f>
        <v>/</v>
      </c>
      <c r="G81" s="3" t="str">
        <f>IF(IFERROR(VLOOKUP(ROW(F79),'RO registers'!$A:$L,8,0),"")=0,"",IFERROR(VLOOKUP(ROW(F79),'RO registers'!$A:$L,8,0),""))</f>
        <v>0: False, 1: True</v>
      </c>
      <c r="H81" s="3" t="str">
        <f>IF(IFERROR(VLOOKUP(ROW(G79),'RO registers'!$A:$L,9,0),"")=0,"",IFERROR(VLOOKUP(ROW(G79),'RO registers'!$A:$L,9,0),""))</f>
        <v>/</v>
      </c>
      <c r="I81" s="3" t="str">
        <f>IF(IFERROR(VLOOKUP(ROW(H79),'RO registers'!$A:$L,10,0),"")=0,"",IFERROR(VLOOKUP(ROW(H79),'RO registers'!$A:$L,10,0),""))</f>
        <v>/</v>
      </c>
      <c r="J81" s="118" t="str">
        <f>IF(IFERROR(VLOOKUP(ROW(I79),'RO registers'!$A:$L,11,0),"")=0,"",IFERROR(VLOOKUP(ROW(I79),'RO registers'!$A:$L,11,0),""))</f>
        <v>/</v>
      </c>
      <c r="K81" s="3" t="str">
        <f>IF(IFERROR(VLOOKUP(ROW(J79),'RO registers'!$A:$L,12,0),"")=0,"",IFERROR(VLOOKUP(ROW(J79),'RO registers'!$A:$L,12,0),""))</f>
        <v>In this mode, PCS will NOT respond to remote controlling</v>
      </c>
      <c r="L81" s="73"/>
    </row>
    <row r="82" spans="1:12" ht="50.1" customHeight="1">
      <c r="A82" s="3">
        <f>IF(IFERROR(VLOOKUP(ROW(A80),'RO registers'!$A:$L,2,0),"")=0,"",IFERROR(VLOOKUP(ROW(A80),'RO registers'!$A:$L,2,0),""))</f>
        <v>53010</v>
      </c>
      <c r="B82" s="3" t="str">
        <f>IF(IFERROR(VLOOKUP(ROW(B80),'RO registers'!$A:$L,3,0),"")=0,"",IFERROR(VLOOKUP(ROW(B80),'RO registers'!$A:$L,3,0),""))</f>
        <v>bit10</v>
      </c>
      <c r="C82" s="3" t="str">
        <f>IF(IFERROR(VLOOKUP(ROW(C80),'RO registers'!$A:$L,4,0),"")=0,"",IFERROR(VLOOKUP(ROW(C80),'RO registers'!$A:$L,4,0),""))</f>
        <v>RO</v>
      </c>
      <c r="D82" s="3" t="str">
        <f>IF(IFERROR(VLOOKUP(ROW(D80),'RO registers'!$A:$L,5,0),"")=0,"",IFERROR(VLOOKUP(ROW(D80),'RO registers'!$A:$L,5,0),""))</f>
        <v>Remote control</v>
      </c>
      <c r="E82" s="3" t="str">
        <f>IF(IFERROR(VLOOKUP(ROW(E80),'RO registers'!$A:$L,6,0),"")=0,"",IFERROR(VLOOKUP(ROW(E80),'RO registers'!$A:$L,6,0),""))</f>
        <v>远程控制状态</v>
      </c>
      <c r="F82" s="3" t="str">
        <f>IF(IFERROR(VLOOKUP(ROW(E80),'RO registers'!$A:$L,7,0),"")=0,"",IFERROR(VLOOKUP(ROW(E80),'RO registers'!$A:$L,7,0),""))</f>
        <v>/</v>
      </c>
      <c r="G82" s="3" t="str">
        <f>IF(IFERROR(VLOOKUP(ROW(F80),'RO registers'!$A:$L,8,0),"")=0,"",IFERROR(VLOOKUP(ROW(F80),'RO registers'!$A:$L,8,0),""))</f>
        <v>0: False, 1: True</v>
      </c>
      <c r="H82" s="3" t="str">
        <f>IF(IFERROR(VLOOKUP(ROW(G80),'RO registers'!$A:$L,9,0),"")=0,"",IFERROR(VLOOKUP(ROW(G80),'RO registers'!$A:$L,9,0),""))</f>
        <v>/</v>
      </c>
      <c r="I82" s="3" t="str">
        <f>IF(IFERROR(VLOOKUP(ROW(H80),'RO registers'!$A:$L,10,0),"")=0,"",IFERROR(VLOOKUP(ROW(H80),'RO registers'!$A:$L,10,0),""))</f>
        <v>/</v>
      </c>
      <c r="J82" s="118" t="str">
        <f>IF(IFERROR(VLOOKUP(ROW(I80),'RO registers'!$A:$L,11,0),"")=0,"",IFERROR(VLOOKUP(ROW(I80),'RO registers'!$A:$L,11,0),""))</f>
        <v>/</v>
      </c>
      <c r="K82" s="3" t="str">
        <f>IF(IFERROR(VLOOKUP(ROW(J80),'RO registers'!$A:$L,12,0),"")=0,"",IFERROR(VLOOKUP(ROW(J80),'RO registers'!$A:$L,12,0),""))</f>
        <v>In this mode, PCS Will respond to remote controlling</v>
      </c>
      <c r="L82" s="73"/>
    </row>
    <row r="83" spans="1:12" ht="50.1" customHeight="1">
      <c r="A83" s="3">
        <f>IF(IFERROR(VLOOKUP(ROW(A81),'RO registers'!$A:$L,2,0),"")=0,"",IFERROR(VLOOKUP(ROW(A81),'RO registers'!$A:$L,2,0),""))</f>
        <v>53011</v>
      </c>
      <c r="B83" s="3" t="str">
        <f>IF(IFERROR(VLOOKUP(ROW(B81),'RO registers'!$A:$L,3,0),"")=0,"",IFERROR(VLOOKUP(ROW(B81),'RO registers'!$A:$L,3,0),""))</f>
        <v>bit0</v>
      </c>
      <c r="C83" s="3" t="str">
        <f>IF(IFERROR(VLOOKUP(ROW(C81),'RO registers'!$A:$L,4,0),"")=0,"",IFERROR(VLOOKUP(ROW(C81),'RO registers'!$A:$L,4,0),""))</f>
        <v>RO</v>
      </c>
      <c r="D83" s="3" t="str">
        <f>IF(IFERROR(VLOOKUP(ROW(D81),'RO registers'!$A:$L,5,0),"")=0,"",IFERROR(VLOOKUP(ROW(D81),'RO registers'!$A:$L,5,0),""))</f>
        <v>AC dispatch mode enabled</v>
      </c>
      <c r="E83" s="3" t="str">
        <f>IF(IFERROR(VLOOKUP(ROW(E81),'RO registers'!$A:$L,6,0),"")=0,"",IFERROR(VLOOKUP(ROW(E81),'RO registers'!$A:$L,6,0),""))</f>
        <v>交流调度模式使能</v>
      </c>
      <c r="F83" s="3" t="str">
        <f>IF(IFERROR(VLOOKUP(ROW(E81),'RO registers'!$A:$L,7,0),"")=0,"",IFERROR(VLOOKUP(ROW(E81),'RO registers'!$A:$L,7,0),""))</f>
        <v>/</v>
      </c>
      <c r="G83" s="3" t="str">
        <f>IF(IFERROR(VLOOKUP(ROW(F81),'RO registers'!$A:$L,8,0),"")=0,"",IFERROR(VLOOKUP(ROW(F81),'RO registers'!$A:$L,8,0),""))</f>
        <v>0: False, 1: True</v>
      </c>
      <c r="H83" s="3" t="str">
        <f>IF(IFERROR(VLOOKUP(ROW(G81),'RO registers'!$A:$L,9,0),"")=0,"",IFERROR(VLOOKUP(ROW(G81),'RO registers'!$A:$L,9,0),""))</f>
        <v>/</v>
      </c>
      <c r="I83" s="3" t="str">
        <f>IF(IFERROR(VLOOKUP(ROW(H81),'RO registers'!$A:$L,10,0),"")=0,"",IFERROR(VLOOKUP(ROW(H81),'RO registers'!$A:$L,10,0),""))</f>
        <v>/</v>
      </c>
      <c r="J83" s="118" t="str">
        <f>IF(IFERROR(VLOOKUP(ROW(I81),'RO registers'!$A:$L,11,0),"")=0,"",IFERROR(VLOOKUP(ROW(I81),'RO registers'!$A:$L,11,0),""))</f>
        <v>/</v>
      </c>
      <c r="K83" s="3" t="str">
        <f>IF(IFERROR(VLOOKUP(ROW(J81),'RO registers'!$A:$L,12,0),"")=0,"",IFERROR(VLOOKUP(ROW(J81),'RO registers'!$A:$L,12,0),""))</f>
        <v>Making AC port the controlling target</v>
      </c>
      <c r="L83" s="73"/>
    </row>
    <row r="84" spans="1:12" ht="50.1" customHeight="1">
      <c r="A84" s="3">
        <f>IF(IFERROR(VLOOKUP(ROW(A82),'RO registers'!$A:$L,2,0),"")=0,"",IFERROR(VLOOKUP(ROW(A82),'RO registers'!$A:$L,2,0),""))</f>
        <v>53011</v>
      </c>
      <c r="B84" s="3" t="str">
        <f>IF(IFERROR(VLOOKUP(ROW(B82),'RO registers'!$A:$L,3,0),"")=0,"",IFERROR(VLOOKUP(ROW(B82),'RO registers'!$A:$L,3,0),""))</f>
        <v>bit1</v>
      </c>
      <c r="C84" s="3" t="str">
        <f>IF(IFERROR(VLOOKUP(ROW(C82),'RO registers'!$A:$L,4,0),"")=0,"",IFERROR(VLOOKUP(ROW(C82),'RO registers'!$A:$L,4,0),""))</f>
        <v>RO</v>
      </c>
      <c r="D84" s="3" t="str">
        <f>IF(IFERROR(VLOOKUP(ROW(D82),'RO registers'!$A:$L,5,0),"")=0,"",IFERROR(VLOOKUP(ROW(D82),'RO registers'!$A:$L,5,0),""))</f>
        <v>DC dispatch mode enabled</v>
      </c>
      <c r="E84" s="3" t="str">
        <f>IF(IFERROR(VLOOKUP(ROW(E82),'RO registers'!$A:$L,6,0),"")=0,"",IFERROR(VLOOKUP(ROW(E82),'RO registers'!$A:$L,6,0),""))</f>
        <v>直流调度模式使能</v>
      </c>
      <c r="F84" s="3" t="str">
        <f>IF(IFERROR(VLOOKUP(ROW(E82),'RO registers'!$A:$L,7,0),"")=0,"",IFERROR(VLOOKUP(ROW(E82),'RO registers'!$A:$L,7,0),""))</f>
        <v>/</v>
      </c>
      <c r="G84" s="3" t="str">
        <f>IF(IFERROR(VLOOKUP(ROW(F82),'RO registers'!$A:$L,8,0),"")=0,"",IFERROR(VLOOKUP(ROW(F82),'RO registers'!$A:$L,8,0),""))</f>
        <v>0: False, 1: True</v>
      </c>
      <c r="H84" s="3" t="str">
        <f>IF(IFERROR(VLOOKUP(ROW(G82),'RO registers'!$A:$L,9,0),"")=0,"",IFERROR(VLOOKUP(ROW(G82),'RO registers'!$A:$L,9,0),""))</f>
        <v>/</v>
      </c>
      <c r="I84" s="3" t="str">
        <f>IF(IFERROR(VLOOKUP(ROW(H82),'RO registers'!$A:$L,10,0),"")=0,"",IFERROR(VLOOKUP(ROW(H82),'RO registers'!$A:$L,10,0),""))</f>
        <v>/</v>
      </c>
      <c r="J84" s="118" t="str">
        <f>IF(IFERROR(VLOOKUP(ROW(I82),'RO registers'!$A:$L,11,0),"")=0,"",IFERROR(VLOOKUP(ROW(I82),'RO registers'!$A:$L,11,0),""))</f>
        <v>/</v>
      </c>
      <c r="K84" s="3" t="str">
        <f>IF(IFERROR(VLOOKUP(ROW(J82),'RO registers'!$A:$L,12,0),"")=0,"",IFERROR(VLOOKUP(ROW(J82),'RO registers'!$A:$L,12,0),""))</f>
        <v>Making DC port the controlling target</v>
      </c>
      <c r="L84" s="73"/>
    </row>
    <row r="85" spans="1:12" ht="50.1" customHeight="1">
      <c r="A85" s="3">
        <f>IF(IFERROR(VLOOKUP(ROW(A83),'RO registers'!$A:$L,2,0),"")=0,"",IFERROR(VLOOKUP(ROW(A83),'RO registers'!$A:$L,2,0),""))</f>
        <v>53011</v>
      </c>
      <c r="B85" s="3" t="str">
        <f>IF(IFERROR(VLOOKUP(ROW(B83),'RO registers'!$A:$L,3,0),"")=0,"",IFERROR(VLOOKUP(ROW(B83),'RO registers'!$A:$L,3,0),""))</f>
        <v>bit2</v>
      </c>
      <c r="C85" s="3" t="str">
        <f>IF(IFERROR(VLOOKUP(ROW(C83),'RO registers'!$A:$L,4,0),"")=0,"",IFERROR(VLOOKUP(ROW(C83),'RO registers'!$A:$L,4,0),""))</f>
        <v>RO</v>
      </c>
      <c r="D85" s="3" t="str">
        <f>IF(IFERROR(VLOOKUP(ROW(D83),'RO registers'!$A:$L,5,0),"")=0,"",IFERROR(VLOOKUP(ROW(D83),'RO registers'!$A:$L,5,0),""))</f>
        <v>FVRT enabled</v>
      </c>
      <c r="E85" s="3" t="str">
        <f>IF(IFERROR(VLOOKUP(ROW(E83),'RO registers'!$A:$L,6,0),"")=0,"",IFERROR(VLOOKUP(ROW(E83),'RO registers'!$A:$L,6,0),""))</f>
        <v>穿越使能</v>
      </c>
      <c r="F85" s="3" t="str">
        <f>IF(IFERROR(VLOOKUP(ROW(E83),'RO registers'!$A:$L,7,0),"")=0,"",IFERROR(VLOOKUP(ROW(E83),'RO registers'!$A:$L,7,0),""))</f>
        <v>/</v>
      </c>
      <c r="G85" s="3" t="str">
        <f>IF(IFERROR(VLOOKUP(ROW(F83),'RO registers'!$A:$L,8,0),"")=0,"",IFERROR(VLOOKUP(ROW(F83),'RO registers'!$A:$L,8,0),""))</f>
        <v>0: False, 1: True</v>
      </c>
      <c r="H85" s="3" t="str">
        <f>IF(IFERROR(VLOOKUP(ROW(G83),'RO registers'!$A:$L,9,0),"")=0,"",IFERROR(VLOOKUP(ROW(G83),'RO registers'!$A:$L,9,0),""))</f>
        <v>/</v>
      </c>
      <c r="I85" s="3" t="str">
        <f>IF(IFERROR(VLOOKUP(ROW(H83),'RO registers'!$A:$L,10,0),"")=0,"",IFERROR(VLOOKUP(ROW(H83),'RO registers'!$A:$L,10,0),""))</f>
        <v>/</v>
      </c>
      <c r="J85" s="118" t="str">
        <f>IF(IFERROR(VLOOKUP(ROW(I83),'RO registers'!$A:$L,11,0),"")=0,"",IFERROR(VLOOKUP(ROW(I83),'RO registers'!$A:$L,11,0),""))</f>
        <v>/</v>
      </c>
      <c r="K85" s="3" t="str">
        <f>IF(IFERROR(VLOOKUP(ROW(J83),'RO registers'!$A:$L,12,0),"")=0,"",IFERROR(VLOOKUP(ROW(J83),'RO registers'!$A:$L,12,0),""))</f>
        <v/>
      </c>
      <c r="L85" s="73"/>
    </row>
    <row r="86" spans="1:12" ht="50.1" customHeight="1">
      <c r="A86" s="3">
        <f>IF(IFERROR(VLOOKUP(ROW(A84),'RO registers'!$A:$L,2,0),"")=0,"",IFERROR(VLOOKUP(ROW(A84),'RO registers'!$A:$L,2,0),""))</f>
        <v>53011</v>
      </c>
      <c r="B86" s="3" t="str">
        <f>IF(IFERROR(VLOOKUP(ROW(B84),'RO registers'!$A:$L,3,0),"")=0,"",IFERROR(VLOOKUP(ROW(B84),'RO registers'!$A:$L,3,0),""))</f>
        <v>bit3</v>
      </c>
      <c r="C86" s="3" t="str">
        <f>IF(IFERROR(VLOOKUP(ROW(C84),'RO registers'!$A:$L,4,0),"")=0,"",IFERROR(VLOOKUP(ROW(C84),'RO registers'!$A:$L,4,0),""))</f>
        <v>RO</v>
      </c>
      <c r="D86" s="3" t="str">
        <f>IF(IFERROR(VLOOKUP(ROW(D84),'RO registers'!$A:$L,5,0),"")=0,"",IFERROR(VLOOKUP(ROW(D84),'RO registers'!$A:$L,5,0),""))</f>
        <v>Island detection enable</v>
      </c>
      <c r="E86" s="3" t="str">
        <f>IF(IFERROR(VLOOKUP(ROW(E84),'RO registers'!$A:$L,6,0),"")=0,"",IFERROR(VLOOKUP(ROW(E84),'RO registers'!$A:$L,6,0),""))</f>
        <v>孤岛检测使能</v>
      </c>
      <c r="F86" s="3" t="str">
        <f>IF(IFERROR(VLOOKUP(ROW(E84),'RO registers'!$A:$L,7,0),"")=0,"",IFERROR(VLOOKUP(ROW(E84),'RO registers'!$A:$L,7,0),""))</f>
        <v>/</v>
      </c>
      <c r="G86" s="3" t="str">
        <f>IF(IFERROR(VLOOKUP(ROW(F84),'RO registers'!$A:$L,8,0),"")=0,"",IFERROR(VLOOKUP(ROW(F84),'RO registers'!$A:$L,8,0),""))</f>
        <v>0: False, 1: True</v>
      </c>
      <c r="H86" s="3" t="str">
        <f>IF(IFERROR(VLOOKUP(ROW(G84),'RO registers'!$A:$L,9,0),"")=0,"",IFERROR(VLOOKUP(ROW(G84),'RO registers'!$A:$L,9,0),""))</f>
        <v>/</v>
      </c>
      <c r="I86" s="3" t="str">
        <f>IF(IFERROR(VLOOKUP(ROW(H84),'RO registers'!$A:$L,10,0),"")=0,"",IFERROR(VLOOKUP(ROW(H84),'RO registers'!$A:$L,10,0),""))</f>
        <v>/</v>
      </c>
      <c r="J86" s="118" t="str">
        <f>IF(IFERROR(VLOOKUP(ROW(I84),'RO registers'!$A:$L,11,0),"")=0,"",IFERROR(VLOOKUP(ROW(I84),'RO registers'!$A:$L,11,0),""))</f>
        <v>/</v>
      </c>
      <c r="K86" s="3" t="str">
        <f>IF(IFERROR(VLOOKUP(ROW(J84),'RO registers'!$A:$L,12,0),"")=0,"",IFERROR(VLOOKUP(ROW(J84),'RO registers'!$A:$L,12,0),""))</f>
        <v/>
      </c>
      <c r="L86" s="73"/>
    </row>
    <row r="87" spans="1:12" ht="50.1" customHeight="1">
      <c r="A87" s="3">
        <f>IF(IFERROR(VLOOKUP(ROW(A85),'RO registers'!$A:$L,2,0),"")=0,"",IFERROR(VLOOKUP(ROW(A85),'RO registers'!$A:$L,2,0),""))</f>
        <v>53011</v>
      </c>
      <c r="B87" s="3" t="str">
        <f>IF(IFERROR(VLOOKUP(ROW(B85),'RO registers'!$A:$L,3,0),"")=0,"",IFERROR(VLOOKUP(ROW(B85),'RO registers'!$A:$L,3,0),""))</f>
        <v>bit8</v>
      </c>
      <c r="C87" s="3" t="str">
        <f>IF(IFERROR(VLOOKUP(ROW(C85),'RO registers'!$A:$L,4,0),"")=0,"",IFERROR(VLOOKUP(ROW(C85),'RO registers'!$A:$L,4,0),""))</f>
        <v>RO</v>
      </c>
      <c r="D87" s="3" t="str">
        <f>IF(IFERROR(VLOOKUP(ROW(D85),'RO registers'!$A:$L,5,0),"")=0,"",IFERROR(VLOOKUP(ROW(D85),'RO registers'!$A:$L,5,0),""))</f>
        <v>Ac switch closed</v>
      </c>
      <c r="E87" s="3" t="str">
        <f>IF(IFERROR(VLOOKUP(ROW(E85),'RO registers'!$A:$L,6,0),"")=0,"",IFERROR(VLOOKUP(ROW(E85),'RO registers'!$A:$L,6,0),""))</f>
        <v>交流开关闭合</v>
      </c>
      <c r="F87" s="3" t="str">
        <f>IF(IFERROR(VLOOKUP(ROW(E85),'RO registers'!$A:$L,7,0),"")=0,"",IFERROR(VLOOKUP(ROW(E85),'RO registers'!$A:$L,7,0),""))</f>
        <v>/</v>
      </c>
      <c r="G87" s="3" t="str">
        <f>IF(IFERROR(VLOOKUP(ROW(F85),'RO registers'!$A:$L,8,0),"")=0,"",IFERROR(VLOOKUP(ROW(F85),'RO registers'!$A:$L,8,0),""))</f>
        <v>0: Open, 1: Closed</v>
      </c>
      <c r="H87" s="3" t="str">
        <f>IF(IFERROR(VLOOKUP(ROW(G85),'RO registers'!$A:$L,9,0),"")=0,"",IFERROR(VLOOKUP(ROW(G85),'RO registers'!$A:$L,9,0),""))</f>
        <v>/</v>
      </c>
      <c r="I87" s="3" t="str">
        <f>IF(IFERROR(VLOOKUP(ROW(H85),'RO registers'!$A:$L,10,0),"")=0,"",IFERROR(VLOOKUP(ROW(H85),'RO registers'!$A:$L,10,0),""))</f>
        <v>/</v>
      </c>
      <c r="J87" s="118" t="str">
        <f>IF(IFERROR(VLOOKUP(ROW(I85),'RO registers'!$A:$L,11,0),"")=0,"",IFERROR(VLOOKUP(ROW(I85),'RO registers'!$A:$L,11,0),""))</f>
        <v>/</v>
      </c>
      <c r="K87" s="3" t="str">
        <f>IF(IFERROR(VLOOKUP(ROW(J85),'RO registers'!$A:$L,12,0),"")=0,"",IFERROR(VLOOKUP(ROW(J85),'RO registers'!$A:$L,12,0),""))</f>
        <v/>
      </c>
      <c r="L87" s="73"/>
    </row>
    <row r="88" spans="1:12" ht="50.1" customHeight="1">
      <c r="A88" s="3">
        <f>IF(IFERROR(VLOOKUP(ROW(A86),'RO registers'!$A:$L,2,0),"")=0,"",IFERROR(VLOOKUP(ROW(A86),'RO registers'!$A:$L,2,0),""))</f>
        <v>53011</v>
      </c>
      <c r="B88" s="3" t="str">
        <f>IF(IFERROR(VLOOKUP(ROW(B86),'RO registers'!$A:$L,3,0),"")=0,"",IFERROR(VLOOKUP(ROW(B86),'RO registers'!$A:$L,3,0),""))</f>
        <v>bit9</v>
      </c>
      <c r="C88" s="3" t="str">
        <f>IF(IFERROR(VLOOKUP(ROW(C86),'RO registers'!$A:$L,4,0),"")=0,"",IFERROR(VLOOKUP(ROW(C86),'RO registers'!$A:$L,4,0),""))</f>
        <v>RO</v>
      </c>
      <c r="D88" s="3" t="str">
        <f>IF(IFERROR(VLOOKUP(ROW(D86),'RO registers'!$A:$L,5,0),"")=0,"",IFERROR(VLOOKUP(ROW(D86),'RO registers'!$A:$L,5,0),""))</f>
        <v>Alrm status</v>
      </c>
      <c r="E88" s="3" t="str">
        <f>IF(IFERROR(VLOOKUP(ROW(E86),'RO registers'!$A:$L,6,0),"")=0,"",IFERROR(VLOOKUP(ROW(E86),'RO registers'!$A:$L,6,0),""))</f>
        <v>告警状态</v>
      </c>
      <c r="F88" s="3" t="str">
        <f>IF(IFERROR(VLOOKUP(ROW(E86),'RO registers'!$A:$L,7,0),"")=0,"",IFERROR(VLOOKUP(ROW(E86),'RO registers'!$A:$L,7,0),""))</f>
        <v>/</v>
      </c>
      <c r="G88" s="3" t="str">
        <f>IF(IFERROR(VLOOKUP(ROW(F86),'RO registers'!$A:$L,8,0),"")=0,"",IFERROR(VLOOKUP(ROW(F86),'RO registers'!$A:$L,8,0),""))</f>
        <v>0: False, 1: True</v>
      </c>
      <c r="H88" s="3" t="str">
        <f>IF(IFERROR(VLOOKUP(ROW(G86),'RO registers'!$A:$L,9,0),"")=0,"",IFERROR(VLOOKUP(ROW(G86),'RO registers'!$A:$L,9,0),""))</f>
        <v>/</v>
      </c>
      <c r="I88" s="3" t="str">
        <f>IF(IFERROR(VLOOKUP(ROW(H86),'RO registers'!$A:$L,10,0),"")=0,"",IFERROR(VLOOKUP(ROW(H86),'RO registers'!$A:$L,10,0),""))</f>
        <v>/</v>
      </c>
      <c r="J88" s="118" t="str">
        <f>IF(IFERROR(VLOOKUP(ROW(I86),'RO registers'!$A:$L,11,0),"")=0,"",IFERROR(VLOOKUP(ROW(I86),'RO registers'!$A:$L,11,0),""))</f>
        <v>/</v>
      </c>
      <c r="K88" s="3" t="str">
        <f>IF(IFERROR(VLOOKUP(ROW(J86),'RO registers'!$A:$L,12,0),"")=0,"",IFERROR(VLOOKUP(ROW(J86),'RO registers'!$A:$L,12,0),""))</f>
        <v/>
      </c>
      <c r="L88" s="73"/>
    </row>
    <row r="89" spans="1:12" ht="50.1" customHeight="1">
      <c r="A89" s="3">
        <f>IF(IFERROR(VLOOKUP(ROW(A87),'RO registers'!$A:$L,2,0),"")=0,"",IFERROR(VLOOKUP(ROW(A87),'RO registers'!$A:$L,2,0),""))</f>
        <v>53011</v>
      </c>
      <c r="B89" s="3" t="str">
        <f>IF(IFERROR(VLOOKUP(ROW(B87),'RO registers'!$A:$L,3,0),"")=0,"",IFERROR(VLOOKUP(ROW(B87),'RO registers'!$A:$L,3,0),""))</f>
        <v>bit10</v>
      </c>
      <c r="C89" s="3" t="str">
        <f>IF(IFERROR(VLOOKUP(ROW(C87),'RO registers'!$A:$L,4,0),"")=0,"",IFERROR(VLOOKUP(ROW(C87),'RO registers'!$A:$L,4,0),""))</f>
        <v>RO</v>
      </c>
      <c r="D89" s="3" t="str">
        <f>IF(IFERROR(VLOOKUP(ROW(D87),'RO registers'!$A:$L,5,0),"")=0,"",IFERROR(VLOOKUP(ROW(D87),'RO registers'!$A:$L,5,0),""))</f>
        <v>Fault status</v>
      </c>
      <c r="E89" s="3" t="str">
        <f>IF(IFERROR(VLOOKUP(ROW(E87),'RO registers'!$A:$L,6,0),"")=0,"",IFERROR(VLOOKUP(ROW(E87),'RO registers'!$A:$L,6,0),""))</f>
        <v>故障状态</v>
      </c>
      <c r="F89" s="3" t="str">
        <f>IF(IFERROR(VLOOKUP(ROW(E87),'RO registers'!$A:$L,7,0),"")=0,"",IFERROR(VLOOKUP(ROW(E87),'RO registers'!$A:$L,7,0),""))</f>
        <v>/</v>
      </c>
      <c r="G89" s="3" t="str">
        <f>IF(IFERROR(VLOOKUP(ROW(F87),'RO registers'!$A:$L,8,0),"")=0,"",IFERROR(VLOOKUP(ROW(F87),'RO registers'!$A:$L,8,0),""))</f>
        <v>0: False, 1: True</v>
      </c>
      <c r="H89" s="3" t="str">
        <f>IF(IFERROR(VLOOKUP(ROW(G87),'RO registers'!$A:$L,9,0),"")=0,"",IFERROR(VLOOKUP(ROW(G87),'RO registers'!$A:$L,9,0),""))</f>
        <v>/</v>
      </c>
      <c r="I89" s="3" t="str">
        <f>IF(IFERROR(VLOOKUP(ROW(H87),'RO registers'!$A:$L,10,0),"")=0,"",IFERROR(VLOOKUP(ROW(H87),'RO registers'!$A:$L,10,0),""))</f>
        <v>/</v>
      </c>
      <c r="J89" s="118" t="str">
        <f>IF(IFERROR(VLOOKUP(ROW(I87),'RO registers'!$A:$L,11,0),"")=0,"",IFERROR(VLOOKUP(ROW(I87),'RO registers'!$A:$L,11,0),""))</f>
        <v>/</v>
      </c>
      <c r="K89" s="3" t="str">
        <f>IF(IFERROR(VLOOKUP(ROW(J87),'RO registers'!$A:$L,12,0),"")=0,"",IFERROR(VLOOKUP(ROW(J87),'RO registers'!$A:$L,12,0),""))</f>
        <v/>
      </c>
      <c r="L89" s="73"/>
    </row>
    <row r="90" spans="1:12" ht="50.1" customHeight="1">
      <c r="A90" s="3">
        <f>IF(IFERROR(VLOOKUP(ROW(A88),'RO registers'!$A:$L,2,0),"")=0,"",IFERROR(VLOOKUP(ROW(A88),'RO registers'!$A:$L,2,0),""))</f>
        <v>53011</v>
      </c>
      <c r="B90" s="3" t="str">
        <f>IF(IFERROR(VLOOKUP(ROW(B88),'RO registers'!$A:$L,3,0),"")=0,"",IFERROR(VLOOKUP(ROW(B88),'RO registers'!$A:$L,3,0),""))</f>
        <v>bit12</v>
      </c>
      <c r="C90" s="3" t="str">
        <f>IF(IFERROR(VLOOKUP(ROW(C88),'RO registers'!$A:$L,4,0),"")=0,"",IFERROR(VLOOKUP(ROW(C88),'RO registers'!$A:$L,4,0),""))</f>
        <v>RO</v>
      </c>
      <c r="D90" s="3" t="str">
        <f>IF(IFERROR(VLOOKUP(ROW(D88),'RO registers'!$A:$L,5,0),"")=0,"",IFERROR(VLOOKUP(ROW(D88),'RO registers'!$A:$L,5,0),""))</f>
        <v>PCS initialization status</v>
      </c>
      <c r="E90" s="3" t="str">
        <f>IF(IFERROR(VLOOKUP(ROW(E88),'RO registers'!$A:$L,6,0),"")=0,"",IFERROR(VLOOKUP(ROW(E88),'RO registers'!$A:$L,6,0),""))</f>
        <v>PCS初始化状态</v>
      </c>
      <c r="F90" s="3" t="str">
        <f>IF(IFERROR(VLOOKUP(ROW(E88),'RO registers'!$A:$L,7,0),"")=0,"",IFERROR(VLOOKUP(ROW(E88),'RO registers'!$A:$L,7,0),""))</f>
        <v>/</v>
      </c>
      <c r="G90" s="3" t="str">
        <f>IF(IFERROR(VLOOKUP(ROW(F88),'RO registers'!$A:$L,8,0),"")=0,"",IFERROR(VLOOKUP(ROW(F88),'RO registers'!$A:$L,8,0),""))</f>
        <v>0: Unfinished, 
1: Finished</v>
      </c>
      <c r="H90" s="3" t="str">
        <f>IF(IFERROR(VLOOKUP(ROW(G88),'RO registers'!$A:$L,9,0),"")=0,"",IFERROR(VLOOKUP(ROW(G88),'RO registers'!$A:$L,9,0),""))</f>
        <v>/</v>
      </c>
      <c r="I90" s="3" t="str">
        <f>IF(IFERROR(VLOOKUP(ROW(H88),'RO registers'!$A:$L,10,0),"")=0,"",IFERROR(VLOOKUP(ROW(H88),'RO registers'!$A:$L,10,0),""))</f>
        <v>/</v>
      </c>
      <c r="J90" s="118" t="str">
        <f>IF(IFERROR(VLOOKUP(ROW(I88),'RO registers'!$A:$L,11,0),"")=0,"",IFERROR(VLOOKUP(ROW(I88),'RO registers'!$A:$L,11,0),""))</f>
        <v>/</v>
      </c>
      <c r="K90" s="3" t="str">
        <f>IF(IFERROR(VLOOKUP(ROW(J88),'RO registers'!$A:$L,12,0),"")=0,"",IFERROR(VLOOKUP(ROW(J88),'RO registers'!$A:$L,12,0),""))</f>
        <v/>
      </c>
      <c r="L90" s="73"/>
    </row>
    <row r="91" spans="1:12" ht="50.1" customHeight="1">
      <c r="A91" s="3">
        <f>IF(IFERROR(VLOOKUP(ROW(A89),'RO registers'!$A:$L,2,0),"")=0,"",IFERROR(VLOOKUP(ROW(A89),'RO registers'!$A:$L,2,0),""))</f>
        <v>53013</v>
      </c>
      <c r="B91" s="3" t="str">
        <f>IF(IFERROR(VLOOKUP(ROW(B89),'RO registers'!$A:$L,3,0),"")=0,"",IFERROR(VLOOKUP(ROW(B89),'RO registers'!$A:$L,3,0),""))</f>
        <v>bit0</v>
      </c>
      <c r="C91" s="3" t="str">
        <f>IF(IFERROR(VLOOKUP(ROW(C89),'RO registers'!$A:$L,4,0),"")=0,"",IFERROR(VLOOKUP(ROW(C89),'RO registers'!$A:$L,4,0),""))</f>
        <v>RO</v>
      </c>
      <c r="D91" s="3" t="str">
        <f>IF(IFERROR(VLOOKUP(ROW(D89),'RO registers'!$A:$L,5,0),"")=0,"",IFERROR(VLOOKUP(ROW(D89),'RO registers'!$A:$L,5,0),""))</f>
        <v>DC String 1:  battery fully charged</v>
      </c>
      <c r="E91" s="3" t="str">
        <f>IF(IFERROR(VLOOKUP(ROW(E89),'RO registers'!$A:$L,6,0),"")=0,"",IFERROR(VLOOKUP(ROW(E89),'RO registers'!$A:$L,6,0),""))</f>
        <v>直流支路1: 电池充满</v>
      </c>
      <c r="F91" s="3" t="str">
        <f>IF(IFERROR(VLOOKUP(ROW(E89),'RO registers'!$A:$L,7,0),"")=0,"",IFERROR(VLOOKUP(ROW(E89),'RO registers'!$A:$L,7,0),""))</f>
        <v>/</v>
      </c>
      <c r="G91" s="3" t="str">
        <f>IF(IFERROR(VLOOKUP(ROW(F89),'RO registers'!$A:$L,8,0),"")=0,"",IFERROR(VLOOKUP(ROW(F89),'RO registers'!$A:$L,8,0),""))</f>
        <v>0: False, 1: True</v>
      </c>
      <c r="H91" s="3" t="str">
        <f>IF(IFERROR(VLOOKUP(ROW(G89),'RO registers'!$A:$L,9,0),"")=0,"",IFERROR(VLOOKUP(ROW(G89),'RO registers'!$A:$L,9,0),""))</f>
        <v>/</v>
      </c>
      <c r="I91" s="3" t="str">
        <f>IF(IFERROR(VLOOKUP(ROW(H89),'RO registers'!$A:$L,10,0),"")=0,"",IFERROR(VLOOKUP(ROW(H89),'RO registers'!$A:$L,10,0),""))</f>
        <v>/</v>
      </c>
      <c r="J91" s="118" t="str">
        <f>IF(IFERROR(VLOOKUP(ROW(I89),'RO registers'!$A:$L,11,0),"")=0,"",IFERROR(VLOOKUP(ROW(I89),'RO registers'!$A:$L,11,0),""))</f>
        <v>/</v>
      </c>
      <c r="K91" s="3" t="str">
        <f>IF(IFERROR(VLOOKUP(ROW(J89),'RO registers'!$A:$L,12,0),"")=0,"",IFERROR(VLOOKUP(ROW(J89),'RO registers'!$A:$L,12,0),""))</f>
        <v/>
      </c>
      <c r="L91" s="73"/>
    </row>
    <row r="92" spans="1:12" ht="50.1" customHeight="1">
      <c r="A92" s="3">
        <f>IF(IFERROR(VLOOKUP(ROW(A90),'RO registers'!$A:$L,2,0),"")=0,"",IFERROR(VLOOKUP(ROW(A90),'RO registers'!$A:$L,2,0),""))</f>
        <v>53013</v>
      </c>
      <c r="B92" s="3" t="str">
        <f>IF(IFERROR(VLOOKUP(ROW(B90),'RO registers'!$A:$L,3,0),"")=0,"",IFERROR(VLOOKUP(ROW(B90),'RO registers'!$A:$L,3,0),""))</f>
        <v>bit1</v>
      </c>
      <c r="C92" s="3" t="str">
        <f>IF(IFERROR(VLOOKUP(ROW(C90),'RO registers'!$A:$L,4,0),"")=0,"",IFERROR(VLOOKUP(ROW(C90),'RO registers'!$A:$L,4,0),""))</f>
        <v>RO</v>
      </c>
      <c r="D92" s="3" t="str">
        <f>IF(IFERROR(VLOOKUP(ROW(D90),'RO registers'!$A:$L,5,0),"")=0,"",IFERROR(VLOOKUP(ROW(D90),'RO registers'!$A:$L,5,0),""))</f>
        <v>DC String 1:  battery totally discharged</v>
      </c>
      <c r="E92" s="3" t="str">
        <f>IF(IFERROR(VLOOKUP(ROW(E90),'RO registers'!$A:$L,6,0),"")=0,"",IFERROR(VLOOKUP(ROW(E90),'RO registers'!$A:$L,6,0),""))</f>
        <v>直流支路1: 电池放空</v>
      </c>
      <c r="F92" s="3" t="str">
        <f>IF(IFERROR(VLOOKUP(ROW(E90),'RO registers'!$A:$L,7,0),"")=0,"",IFERROR(VLOOKUP(ROW(E90),'RO registers'!$A:$L,7,0),""))</f>
        <v>/</v>
      </c>
      <c r="G92" s="3" t="str">
        <f>IF(IFERROR(VLOOKUP(ROW(F90),'RO registers'!$A:$L,8,0),"")=0,"",IFERROR(VLOOKUP(ROW(F90),'RO registers'!$A:$L,8,0),""))</f>
        <v>0: False, 1: True</v>
      </c>
      <c r="H92" s="3" t="str">
        <f>IF(IFERROR(VLOOKUP(ROW(G90),'RO registers'!$A:$L,9,0),"")=0,"",IFERROR(VLOOKUP(ROW(G90),'RO registers'!$A:$L,9,0),""))</f>
        <v>/</v>
      </c>
      <c r="I92" s="3" t="str">
        <f>IF(IFERROR(VLOOKUP(ROW(H90),'RO registers'!$A:$L,10,0),"")=0,"",IFERROR(VLOOKUP(ROW(H90),'RO registers'!$A:$L,10,0),""))</f>
        <v>/</v>
      </c>
      <c r="J92" s="118" t="str">
        <f>IF(IFERROR(VLOOKUP(ROW(I90),'RO registers'!$A:$L,11,0),"")=0,"",IFERROR(VLOOKUP(ROW(I90),'RO registers'!$A:$L,11,0),""))</f>
        <v>/</v>
      </c>
      <c r="K92" s="3" t="str">
        <f>IF(IFERROR(VLOOKUP(ROW(J90),'RO registers'!$A:$L,12,0),"")=0,"",IFERROR(VLOOKUP(ROW(J90),'RO registers'!$A:$L,12,0),""))</f>
        <v/>
      </c>
      <c r="L92" s="73"/>
    </row>
    <row r="93" spans="1:12" ht="50.1" customHeight="1">
      <c r="A93" s="3">
        <f>IF(IFERROR(VLOOKUP(ROW(A91),'RO registers'!$A:$L,2,0),"")=0,"",IFERROR(VLOOKUP(ROW(A91),'RO registers'!$A:$L,2,0),""))</f>
        <v>53013</v>
      </c>
      <c r="B93" s="3" t="str">
        <f>IF(IFERROR(VLOOKUP(ROW(B91),'RO registers'!$A:$L,3,0),"")=0,"",IFERROR(VLOOKUP(ROW(B91),'RO registers'!$A:$L,3,0),""))</f>
        <v>bit2</v>
      </c>
      <c r="C93" s="3" t="str">
        <f>IF(IFERROR(VLOOKUP(ROW(C91),'RO registers'!$A:$L,4,0),"")=0,"",IFERROR(VLOOKUP(ROW(C91),'RO registers'!$A:$L,4,0),""))</f>
        <v>RO</v>
      </c>
      <c r="D93" s="3" t="str">
        <f>IF(IFERROR(VLOOKUP(ROW(D91),'RO registers'!$A:$L,5,0),"")=0,"",IFERROR(VLOOKUP(ROW(D91),'RO registers'!$A:$L,5,0),""))</f>
        <v>DC String 1:  charging</v>
      </c>
      <c r="E93" s="3" t="str">
        <f>IF(IFERROR(VLOOKUP(ROW(E91),'RO registers'!$A:$L,6,0),"")=0,"",IFERROR(VLOOKUP(ROW(E91),'RO registers'!$A:$L,6,0),""))</f>
        <v>直流支路1: 充电</v>
      </c>
      <c r="F93" s="3" t="str">
        <f>IF(IFERROR(VLOOKUP(ROW(E91),'RO registers'!$A:$L,7,0),"")=0,"",IFERROR(VLOOKUP(ROW(E91),'RO registers'!$A:$L,7,0),""))</f>
        <v>/</v>
      </c>
      <c r="G93" s="3" t="str">
        <f>IF(IFERROR(VLOOKUP(ROW(F91),'RO registers'!$A:$L,8,0),"")=0,"",IFERROR(VLOOKUP(ROW(F91),'RO registers'!$A:$L,8,0),""))</f>
        <v>0: False, 1: True</v>
      </c>
      <c r="H93" s="3" t="str">
        <f>IF(IFERROR(VLOOKUP(ROW(G91),'RO registers'!$A:$L,9,0),"")=0,"",IFERROR(VLOOKUP(ROW(G91),'RO registers'!$A:$L,9,0),""))</f>
        <v>/</v>
      </c>
      <c r="I93" s="3" t="str">
        <f>IF(IFERROR(VLOOKUP(ROW(H91),'RO registers'!$A:$L,10,0),"")=0,"",IFERROR(VLOOKUP(ROW(H91),'RO registers'!$A:$L,10,0),""))</f>
        <v>/</v>
      </c>
      <c r="J93" s="118" t="str">
        <f>IF(IFERROR(VLOOKUP(ROW(I91),'RO registers'!$A:$L,11,0),"")=0,"",IFERROR(VLOOKUP(ROW(I91),'RO registers'!$A:$L,11,0),""))</f>
        <v>/</v>
      </c>
      <c r="K93" s="3" t="str">
        <f>IF(IFERROR(VLOOKUP(ROW(J91),'RO registers'!$A:$L,12,0),"")=0,"",IFERROR(VLOOKUP(ROW(J91),'RO registers'!$A:$L,12,0),""))</f>
        <v/>
      </c>
      <c r="L93" s="73"/>
    </row>
    <row r="94" spans="1:12" ht="50.1" customHeight="1">
      <c r="A94" s="3">
        <f>IF(IFERROR(VLOOKUP(ROW(A92),'RO registers'!$A:$L,2,0),"")=0,"",IFERROR(VLOOKUP(ROW(A92),'RO registers'!$A:$L,2,0),""))</f>
        <v>53013</v>
      </c>
      <c r="B94" s="3" t="str">
        <f>IF(IFERROR(VLOOKUP(ROW(B92),'RO registers'!$A:$L,3,0),"")=0,"",IFERROR(VLOOKUP(ROW(B92),'RO registers'!$A:$L,3,0),""))</f>
        <v>bit3</v>
      </c>
      <c r="C94" s="3" t="str">
        <f>IF(IFERROR(VLOOKUP(ROW(C92),'RO registers'!$A:$L,4,0),"")=0,"",IFERROR(VLOOKUP(ROW(C92),'RO registers'!$A:$L,4,0),""))</f>
        <v>RO</v>
      </c>
      <c r="D94" s="3" t="str">
        <f>IF(IFERROR(VLOOKUP(ROW(D92),'RO registers'!$A:$L,5,0),"")=0,"",IFERROR(VLOOKUP(ROW(D92),'RO registers'!$A:$L,5,0),""))</f>
        <v>DC String 1:  discharging</v>
      </c>
      <c r="E94" s="3" t="str">
        <f>IF(IFERROR(VLOOKUP(ROW(E92),'RO registers'!$A:$L,6,0),"")=0,"",IFERROR(VLOOKUP(ROW(E92),'RO registers'!$A:$L,6,0),""))</f>
        <v>直流支路1: 放电</v>
      </c>
      <c r="F94" s="3" t="str">
        <f>IF(IFERROR(VLOOKUP(ROW(E92),'RO registers'!$A:$L,7,0),"")=0,"",IFERROR(VLOOKUP(ROW(E92),'RO registers'!$A:$L,7,0),""))</f>
        <v>/</v>
      </c>
      <c r="G94" s="3" t="str">
        <f>IF(IFERROR(VLOOKUP(ROW(F92),'RO registers'!$A:$L,8,0),"")=0,"",IFERROR(VLOOKUP(ROW(F92),'RO registers'!$A:$L,8,0),""))</f>
        <v>0: False, 1: True</v>
      </c>
      <c r="H94" s="3" t="str">
        <f>IF(IFERROR(VLOOKUP(ROW(G92),'RO registers'!$A:$L,9,0),"")=0,"",IFERROR(VLOOKUP(ROW(G92),'RO registers'!$A:$L,9,0),""))</f>
        <v>/</v>
      </c>
      <c r="I94" s="3" t="str">
        <f>IF(IFERROR(VLOOKUP(ROW(H92),'RO registers'!$A:$L,10,0),"")=0,"",IFERROR(VLOOKUP(ROW(H92),'RO registers'!$A:$L,10,0),""))</f>
        <v>/</v>
      </c>
      <c r="J94" s="118" t="str">
        <f>IF(IFERROR(VLOOKUP(ROW(I92),'RO registers'!$A:$L,11,0),"")=0,"",IFERROR(VLOOKUP(ROW(I92),'RO registers'!$A:$L,11,0),""))</f>
        <v>/</v>
      </c>
      <c r="K94" s="3" t="str">
        <f>IF(IFERROR(VLOOKUP(ROW(J92),'RO registers'!$A:$L,12,0),"")=0,"",IFERROR(VLOOKUP(ROW(J92),'RO registers'!$A:$L,12,0),""))</f>
        <v/>
      </c>
      <c r="L94" s="73"/>
    </row>
    <row r="95" spans="1:12" ht="50.1" customHeight="1">
      <c r="A95" s="3">
        <f>IF(IFERROR(VLOOKUP(ROW(A93),'RO registers'!$A:$L,2,0),"")=0,"",IFERROR(VLOOKUP(ROW(A93),'RO registers'!$A:$L,2,0),""))</f>
        <v>53013</v>
      </c>
      <c r="B95" s="3" t="str">
        <f>IF(IFERROR(VLOOKUP(ROW(B93),'RO registers'!$A:$L,3,0),"")=0,"",IFERROR(VLOOKUP(ROW(B93),'RO registers'!$A:$L,3,0),""))</f>
        <v>bit4</v>
      </c>
      <c r="C95" s="3" t="str">
        <f>IF(IFERROR(VLOOKUP(ROW(C93),'RO registers'!$A:$L,4,0),"")=0,"",IFERROR(VLOOKUP(ROW(C93),'RO registers'!$A:$L,4,0),""))</f>
        <v>RO</v>
      </c>
      <c r="D95" s="3" t="str">
        <f>IF(IFERROR(VLOOKUP(ROW(D93),'RO registers'!$A:$L,5,0),"")=0,"",IFERROR(VLOOKUP(ROW(D93),'RO registers'!$A:$L,5,0),""))</f>
        <v>DC String 1:  PV generating</v>
      </c>
      <c r="E95" s="3" t="str">
        <f>IF(IFERROR(VLOOKUP(ROW(E93),'RO registers'!$A:$L,6,0),"")=0,"",IFERROR(VLOOKUP(ROW(E93),'RO registers'!$A:$L,6,0),""))</f>
        <v>直流支路1: 光伏发电</v>
      </c>
      <c r="F95" s="3" t="str">
        <f>IF(IFERROR(VLOOKUP(ROW(E93),'RO registers'!$A:$L,7,0),"")=0,"",IFERROR(VLOOKUP(ROW(E93),'RO registers'!$A:$L,7,0),""))</f>
        <v>/</v>
      </c>
      <c r="G95" s="3" t="str">
        <f>IF(IFERROR(VLOOKUP(ROW(F93),'RO registers'!$A:$L,8,0),"")=0,"",IFERROR(VLOOKUP(ROW(F93),'RO registers'!$A:$L,8,0),""))</f>
        <v>0: False, 1: True</v>
      </c>
      <c r="H95" s="3" t="str">
        <f>IF(IFERROR(VLOOKUP(ROW(G93),'RO registers'!$A:$L,9,0),"")=0,"",IFERROR(VLOOKUP(ROW(G93),'RO registers'!$A:$L,9,0),""))</f>
        <v>/</v>
      </c>
      <c r="I95" s="3" t="str">
        <f>IF(IFERROR(VLOOKUP(ROW(H93),'RO registers'!$A:$L,10,0),"")=0,"",IFERROR(VLOOKUP(ROW(H93),'RO registers'!$A:$L,10,0),""))</f>
        <v>/</v>
      </c>
      <c r="J95" s="118" t="str">
        <f>IF(IFERROR(VLOOKUP(ROW(I93),'RO registers'!$A:$L,11,0),"")=0,"",IFERROR(VLOOKUP(ROW(I93),'RO registers'!$A:$L,11,0),""))</f>
        <v>/</v>
      </c>
      <c r="K95" s="3" t="str">
        <f>IF(IFERROR(VLOOKUP(ROW(J93),'RO registers'!$A:$L,12,0),"")=0,"",IFERROR(VLOOKUP(ROW(J93),'RO registers'!$A:$L,12,0),""))</f>
        <v>Only for PWS2 PV input types</v>
      </c>
      <c r="L95" s="73"/>
    </row>
    <row r="96" spans="1:12" ht="50.1" customHeight="1">
      <c r="A96" s="3">
        <f>IF(IFERROR(VLOOKUP(ROW(A94),'RO registers'!$A:$L,2,0),"")=0,"",IFERROR(VLOOKUP(ROW(A94),'RO registers'!$A:$L,2,0),""))</f>
        <v>53013</v>
      </c>
      <c r="B96" s="3" t="str">
        <f>IF(IFERROR(VLOOKUP(ROW(B94),'RO registers'!$A:$L,3,0),"")=0,"",IFERROR(VLOOKUP(ROW(B94),'RO registers'!$A:$L,3,0),""))</f>
        <v>bit5</v>
      </c>
      <c r="C96" s="3" t="str">
        <f>IF(IFERROR(VLOOKUP(ROW(C94),'RO registers'!$A:$L,4,0),"")=0,"",IFERROR(VLOOKUP(ROW(C94),'RO registers'!$A:$L,4,0),""))</f>
        <v>RO</v>
      </c>
      <c r="D96" s="3" t="str">
        <f>IF(IFERROR(VLOOKUP(ROW(D94),'RO registers'!$A:$L,5,0),"")=0,"",IFERROR(VLOOKUP(ROW(D94),'RO registers'!$A:$L,5,0),""))</f>
        <v>DC String 1:  PV sleeping</v>
      </c>
      <c r="E96" s="3" t="str">
        <f>IF(IFERROR(VLOOKUP(ROW(E94),'RO registers'!$A:$L,6,0),"")=0,"",IFERROR(VLOOKUP(ROW(E94),'RO registers'!$A:$L,6,0),""))</f>
        <v>直流支路1: 光伏休眠</v>
      </c>
      <c r="F96" s="3" t="str">
        <f>IF(IFERROR(VLOOKUP(ROW(E94),'RO registers'!$A:$L,7,0),"")=0,"",IFERROR(VLOOKUP(ROW(E94),'RO registers'!$A:$L,7,0),""))</f>
        <v>/</v>
      </c>
      <c r="G96" s="3" t="str">
        <f>IF(IFERROR(VLOOKUP(ROW(F94),'RO registers'!$A:$L,8,0),"")=0,"",IFERROR(VLOOKUP(ROW(F94),'RO registers'!$A:$L,8,0),""))</f>
        <v>0: False, 1: True</v>
      </c>
      <c r="H96" s="3" t="str">
        <f>IF(IFERROR(VLOOKUP(ROW(G94),'RO registers'!$A:$L,9,0),"")=0,"",IFERROR(VLOOKUP(ROW(G94),'RO registers'!$A:$L,9,0),""))</f>
        <v>/</v>
      </c>
      <c r="I96" s="3" t="str">
        <f>IF(IFERROR(VLOOKUP(ROW(H94),'RO registers'!$A:$L,10,0),"")=0,"",IFERROR(VLOOKUP(ROW(H94),'RO registers'!$A:$L,10,0),""))</f>
        <v>/</v>
      </c>
      <c r="J96" s="118" t="str">
        <f>IF(IFERROR(VLOOKUP(ROW(I94),'RO registers'!$A:$L,11,0),"")=0,"",IFERROR(VLOOKUP(ROW(I94),'RO registers'!$A:$L,11,0),""))</f>
        <v>/</v>
      </c>
      <c r="K96" s="3" t="str">
        <f>IF(IFERROR(VLOOKUP(ROW(J94),'RO registers'!$A:$L,12,0),"")=0,"",IFERROR(VLOOKUP(ROW(J94),'RO registers'!$A:$L,12,0),""))</f>
        <v>Only for PWS2 PV input types</v>
      </c>
      <c r="L96" s="73"/>
    </row>
    <row r="97" spans="1:12" ht="50.1" customHeight="1">
      <c r="A97" s="3">
        <f>IF(IFERROR(VLOOKUP(ROW(A95),'RO registers'!$A:$L,2,0),"")=0,"",IFERROR(VLOOKUP(ROW(A95),'RO registers'!$A:$L,2,0),""))</f>
        <v>53013</v>
      </c>
      <c r="B97" s="3" t="str">
        <f>IF(IFERROR(VLOOKUP(ROW(B95),'RO registers'!$A:$L,3,0),"")=0,"",IFERROR(VLOOKUP(ROW(B95),'RO registers'!$A:$L,3,0),""))</f>
        <v>bit6</v>
      </c>
      <c r="C97" s="3" t="str">
        <f>IF(IFERROR(VLOOKUP(ROW(C95),'RO registers'!$A:$L,4,0),"")=0,"",IFERROR(VLOOKUP(ROW(C95),'RO registers'!$A:$L,4,0),""))</f>
        <v>RO</v>
      </c>
      <c r="D97" s="3" t="str">
        <f>IF(IFERROR(VLOOKUP(ROW(D95),'RO registers'!$A:$L,5,0),"")=0,"",IFERROR(VLOOKUP(ROW(D95),'RO registers'!$A:$L,5,0),""))</f>
        <v>DC String 1:  battery constant voltage topping charging</v>
      </c>
      <c r="E97" s="3" t="str">
        <f>IF(IFERROR(VLOOKUP(ROW(E95),'RO registers'!$A:$L,6,0),"")=0,"",IFERROR(VLOOKUP(ROW(E95),'RO registers'!$A:$L,6,0),""))</f>
        <v>直流支路1: 电池恒压均充</v>
      </c>
      <c r="F97" s="3" t="str">
        <f>IF(IFERROR(VLOOKUP(ROW(E95),'RO registers'!$A:$L,7,0),"")=0,"",IFERROR(VLOOKUP(ROW(E95),'RO registers'!$A:$L,7,0),""))</f>
        <v>/</v>
      </c>
      <c r="G97" s="3" t="str">
        <f>IF(IFERROR(VLOOKUP(ROW(F95),'RO registers'!$A:$L,8,0),"")=0,"",IFERROR(VLOOKUP(ROW(F95),'RO registers'!$A:$L,8,0),""))</f>
        <v>0: False, 1: True</v>
      </c>
      <c r="H97" s="3" t="str">
        <f>IF(IFERROR(VLOOKUP(ROW(G95),'RO registers'!$A:$L,9,0),"")=0,"",IFERROR(VLOOKUP(ROW(G95),'RO registers'!$A:$L,9,0),""))</f>
        <v>/</v>
      </c>
      <c r="I97" s="3" t="str">
        <f>IF(IFERROR(VLOOKUP(ROW(H95),'RO registers'!$A:$L,10,0),"")=0,"",IFERROR(VLOOKUP(ROW(H95),'RO registers'!$A:$L,10,0),""))</f>
        <v>/</v>
      </c>
      <c r="J97" s="118" t="str">
        <f>IF(IFERROR(VLOOKUP(ROW(I95),'RO registers'!$A:$L,11,0),"")=0,"",IFERROR(VLOOKUP(ROW(I95),'RO registers'!$A:$L,11,0),""))</f>
        <v>/</v>
      </c>
      <c r="K97" s="3" t="str">
        <f>IF(IFERROR(VLOOKUP(ROW(J95),'RO registers'!$A:$L,12,0),"")=0,"",IFERROR(VLOOKUP(ROW(J95),'RO registers'!$A:$L,12,0),""))</f>
        <v/>
      </c>
      <c r="L97" s="73"/>
    </row>
    <row r="98" spans="1:12" ht="50.1" customHeight="1">
      <c r="A98" s="3">
        <f>IF(IFERROR(VLOOKUP(ROW(A96),'RO registers'!$A:$L,2,0),"")=0,"",IFERROR(VLOOKUP(ROW(A96),'RO registers'!$A:$L,2,0),""))</f>
        <v>53013</v>
      </c>
      <c r="B98" s="3" t="str">
        <f>IF(IFERROR(VLOOKUP(ROW(B96),'RO registers'!$A:$L,3,0),"")=0,"",IFERROR(VLOOKUP(ROW(B96),'RO registers'!$A:$L,3,0),""))</f>
        <v>bit7</v>
      </c>
      <c r="C98" s="3" t="str">
        <f>IF(IFERROR(VLOOKUP(ROW(C96),'RO registers'!$A:$L,4,0),"")=0,"",IFERROR(VLOOKUP(ROW(C96),'RO registers'!$A:$L,4,0),""))</f>
        <v>RO</v>
      </c>
      <c r="D98" s="3" t="str">
        <f>IF(IFERROR(VLOOKUP(ROW(D96),'RO registers'!$A:$L,5,0),"")=0,"",IFERROR(VLOOKUP(ROW(D96),'RO registers'!$A:$L,5,0),""))</f>
        <v>DC String 1:  battery constant voltage float charging</v>
      </c>
      <c r="E98" s="3" t="str">
        <f>IF(IFERROR(VLOOKUP(ROW(E96),'RO registers'!$A:$L,6,0),"")=0,"",IFERROR(VLOOKUP(ROW(E96),'RO registers'!$A:$L,6,0),""))</f>
        <v>直流支路1: 电池恒压浮充</v>
      </c>
      <c r="F98" s="3" t="str">
        <f>IF(IFERROR(VLOOKUP(ROW(E96),'RO registers'!$A:$L,7,0),"")=0,"",IFERROR(VLOOKUP(ROW(E96),'RO registers'!$A:$L,7,0),""))</f>
        <v>/</v>
      </c>
      <c r="G98" s="3" t="str">
        <f>IF(IFERROR(VLOOKUP(ROW(F96),'RO registers'!$A:$L,8,0),"")=0,"",IFERROR(VLOOKUP(ROW(F96),'RO registers'!$A:$L,8,0),""))</f>
        <v>0: False, 1: True</v>
      </c>
      <c r="H98" s="3" t="str">
        <f>IF(IFERROR(VLOOKUP(ROW(G96),'RO registers'!$A:$L,9,0),"")=0,"",IFERROR(VLOOKUP(ROW(G96),'RO registers'!$A:$L,9,0),""))</f>
        <v>/</v>
      </c>
      <c r="I98" s="3" t="str">
        <f>IF(IFERROR(VLOOKUP(ROW(H96),'RO registers'!$A:$L,10,0),"")=0,"",IFERROR(VLOOKUP(ROW(H96),'RO registers'!$A:$L,10,0),""))</f>
        <v>/</v>
      </c>
      <c r="J98" s="118" t="str">
        <f>IF(IFERROR(VLOOKUP(ROW(I96),'RO registers'!$A:$L,11,0),"")=0,"",IFERROR(VLOOKUP(ROW(I96),'RO registers'!$A:$L,11,0),""))</f>
        <v>/</v>
      </c>
      <c r="K98" s="3" t="str">
        <f>IF(IFERROR(VLOOKUP(ROW(J96),'RO registers'!$A:$L,12,0),"")=0,"",IFERROR(VLOOKUP(ROW(J96),'RO registers'!$A:$L,12,0),""))</f>
        <v/>
      </c>
      <c r="L98" s="73"/>
    </row>
    <row r="99" spans="1:12" ht="50.1" customHeight="1">
      <c r="A99" s="3">
        <f>IF(IFERROR(VLOOKUP(ROW(A97),'RO registers'!$A:$L,2,0),"")=0,"",IFERROR(VLOOKUP(ROW(A97),'RO registers'!$A:$L,2,0),""))</f>
        <v>53013</v>
      </c>
      <c r="B99" s="3" t="str">
        <f>IF(IFERROR(VLOOKUP(ROW(B97),'RO registers'!$A:$L,3,0),"")=0,"",IFERROR(VLOOKUP(ROW(B97),'RO registers'!$A:$L,3,0),""))</f>
        <v>bit8</v>
      </c>
      <c r="C99" s="3" t="str">
        <f>IF(IFERROR(VLOOKUP(ROW(C97),'RO registers'!$A:$L,4,0),"")=0,"",IFERROR(VLOOKUP(ROW(C97),'RO registers'!$A:$L,4,0),""))</f>
        <v>RO</v>
      </c>
      <c r="D99" s="3" t="str">
        <f>IF(IFERROR(VLOOKUP(ROW(D97),'RO registers'!$A:$L,5,0),"")=0,"",IFERROR(VLOOKUP(ROW(D97),'RO registers'!$A:$L,5,0),""))</f>
        <v>DC String 1:  DC switch status</v>
      </c>
      <c r="E99" s="3" t="str">
        <f>IF(IFERROR(VLOOKUP(ROW(E97),'RO registers'!$A:$L,6,0),"")=0,"",IFERROR(VLOOKUP(ROW(E97),'RO registers'!$A:$L,6,0),""))</f>
        <v>直流支路1: 直流开关状态</v>
      </c>
      <c r="F99" s="3" t="str">
        <f>IF(IFERROR(VLOOKUP(ROW(E97),'RO registers'!$A:$L,7,0),"")=0,"",IFERROR(VLOOKUP(ROW(E97),'RO registers'!$A:$L,7,0),""))</f>
        <v>/</v>
      </c>
      <c r="G99" s="3" t="str">
        <f>IF(IFERROR(VLOOKUP(ROW(F97),'RO registers'!$A:$L,8,0),"")=0,"",IFERROR(VLOOKUP(ROW(F97),'RO registers'!$A:$L,8,0),""))</f>
        <v xml:space="preserve">0: Open, 1: Closed </v>
      </c>
      <c r="H99" s="3" t="str">
        <f>IF(IFERROR(VLOOKUP(ROW(G97),'RO registers'!$A:$L,9,0),"")=0,"",IFERROR(VLOOKUP(ROW(G97),'RO registers'!$A:$L,9,0),""))</f>
        <v>/</v>
      </c>
      <c r="I99" s="3" t="str">
        <f>IF(IFERROR(VLOOKUP(ROW(H97),'RO registers'!$A:$L,10,0),"")=0,"",IFERROR(VLOOKUP(ROW(H97),'RO registers'!$A:$L,10,0),""))</f>
        <v>/</v>
      </c>
      <c r="J99" s="118" t="str">
        <f>IF(IFERROR(VLOOKUP(ROW(I97),'RO registers'!$A:$L,11,0),"")=0,"",IFERROR(VLOOKUP(ROW(I97),'RO registers'!$A:$L,11,0),""))</f>
        <v>/</v>
      </c>
      <c r="K99" s="3" t="str">
        <f>IF(IFERROR(VLOOKUP(ROW(J97),'RO registers'!$A:$L,12,0),"")=0,"",IFERROR(VLOOKUP(ROW(J97),'RO registers'!$A:$L,12,0),""))</f>
        <v/>
      </c>
      <c r="L99" s="73"/>
    </row>
    <row r="100" spans="1:12" ht="50.1" customHeight="1">
      <c r="A100" s="3">
        <f>IF(IFERROR(VLOOKUP(ROW(A98),'RO registers'!$A:$L,2,0),"")=0,"",IFERROR(VLOOKUP(ROW(A98),'RO registers'!$A:$L,2,0),""))</f>
        <v>53013</v>
      </c>
      <c r="B100" s="3" t="str">
        <f>IF(IFERROR(VLOOKUP(ROW(B98),'RO registers'!$A:$L,3,0),"")=0,"",IFERROR(VLOOKUP(ROW(B98),'RO registers'!$A:$L,3,0),""))</f>
        <v>bit9</v>
      </c>
      <c r="C100" s="3" t="str">
        <f>IF(IFERROR(VLOOKUP(ROW(C98),'RO registers'!$A:$L,4,0),"")=0,"",IFERROR(VLOOKUP(ROW(C98),'RO registers'!$A:$L,4,0),""))</f>
        <v>RO</v>
      </c>
      <c r="D100" s="3" t="str">
        <f>IF(IFERROR(VLOOKUP(ROW(D98),'RO registers'!$A:$L,5,0),"")=0,"",IFERROR(VLOOKUP(ROW(D98),'RO registers'!$A:$L,5,0),""))</f>
        <v>DC String 1:  PV MPPT</v>
      </c>
      <c r="E100" s="3" t="str">
        <f>IF(IFERROR(VLOOKUP(ROW(E98),'RO registers'!$A:$L,6,0),"")=0,"",IFERROR(VLOOKUP(ROW(E98),'RO registers'!$A:$L,6,0),""))</f>
        <v>直流支路1: 光伏MPPT状态</v>
      </c>
      <c r="F100" s="3" t="str">
        <f>IF(IFERROR(VLOOKUP(ROW(E98),'RO registers'!$A:$L,7,0),"")=0,"",IFERROR(VLOOKUP(ROW(E98),'RO registers'!$A:$L,7,0),""))</f>
        <v>/</v>
      </c>
      <c r="G100" s="3" t="str">
        <f>IF(IFERROR(VLOOKUP(ROW(F98),'RO registers'!$A:$L,8,0),"")=0,"",IFERROR(VLOOKUP(ROW(F98),'RO registers'!$A:$L,8,0),""))</f>
        <v>0: False, 1: True</v>
      </c>
      <c r="H100" s="3" t="str">
        <f>IF(IFERROR(VLOOKUP(ROW(G98),'RO registers'!$A:$L,9,0),"")=0,"",IFERROR(VLOOKUP(ROW(G98),'RO registers'!$A:$L,9,0),""))</f>
        <v>/</v>
      </c>
      <c r="I100" s="3" t="str">
        <f>IF(IFERROR(VLOOKUP(ROW(H98),'RO registers'!$A:$L,10,0),"")=0,"",IFERROR(VLOOKUP(ROW(H98),'RO registers'!$A:$L,10,0),""))</f>
        <v>/</v>
      </c>
      <c r="J100" s="118" t="str">
        <f>IF(IFERROR(VLOOKUP(ROW(I98),'RO registers'!$A:$L,11,0),"")=0,"",IFERROR(VLOOKUP(ROW(I98),'RO registers'!$A:$L,11,0),""))</f>
        <v>/</v>
      </c>
      <c r="K100" s="3" t="str">
        <f>IF(IFERROR(VLOOKUP(ROW(J98),'RO registers'!$A:$L,12,0),"")=0,"",IFERROR(VLOOKUP(ROW(J98),'RO registers'!$A:$L,12,0),""))</f>
        <v>Only for PWS2 PV input types</v>
      </c>
      <c r="L100" s="73"/>
    </row>
    <row r="101" spans="1:12" ht="50.1" customHeight="1">
      <c r="A101" s="3">
        <f>IF(IFERROR(VLOOKUP(ROW(A99),'RO registers'!$A:$L,2,0),"")=0,"",IFERROR(VLOOKUP(ROW(A99),'RO registers'!$A:$L,2,0),""))</f>
        <v>53013</v>
      </c>
      <c r="B101" s="3" t="str">
        <f>IF(IFERROR(VLOOKUP(ROW(B99),'RO registers'!$A:$L,3,0),"")=0,"",IFERROR(VLOOKUP(ROW(B99),'RO registers'!$A:$L,3,0),""))</f>
        <v>bit10~12</v>
      </c>
      <c r="C101" s="3" t="str">
        <f>IF(IFERROR(VLOOKUP(ROW(C99),'RO registers'!$A:$L,4,0),"")=0,"",IFERROR(VLOOKUP(ROW(C99),'RO registers'!$A:$L,4,0),""))</f>
        <v>RO</v>
      </c>
      <c r="D101" s="3" t="str">
        <f>IF(IFERROR(VLOOKUP(ROW(D99),'RO registers'!$A:$L,5,0),"")=0,"",IFERROR(VLOOKUP(ROW(D99),'RO registers'!$A:$L,5,0),""))</f>
        <v>DC String 1:  Insulation detection status</v>
      </c>
      <c r="E101" s="3" t="str">
        <f>IF(IFERROR(VLOOKUP(ROW(E99),'RO registers'!$A:$L,6,0),"")=0,"",IFERROR(VLOOKUP(ROW(E99),'RO registers'!$A:$L,6,0),""))</f>
        <v>直流支路1: 绝缘检测状态</v>
      </c>
      <c r="F101" s="3" t="str">
        <f>IF(IFERROR(VLOOKUP(ROW(E99),'RO registers'!$A:$L,7,0),"")=0,"",IFERROR(VLOOKUP(ROW(E99),'RO registers'!$A:$L,7,0),""))</f>
        <v>/</v>
      </c>
      <c r="G101" s="3" t="str">
        <f>IF(IFERROR(VLOOKUP(ROW(F99),'RO registers'!$A:$L,8,0),"")=0,"",IFERROR(VLOOKUP(ROW(F99),'RO registers'!$A:$L,8,0),""))</f>
        <v>0-无效，1-待检测，2-检测中，3-检测完成，4-检测失败；</v>
      </c>
      <c r="H101" s="3" t="str">
        <f>IF(IFERROR(VLOOKUP(ROW(G99),'RO registers'!$A:$L,9,0),"")=0,"",IFERROR(VLOOKUP(ROW(G99),'RO registers'!$A:$L,9,0),""))</f>
        <v>/</v>
      </c>
      <c r="I101" s="3" t="str">
        <f>IF(IFERROR(VLOOKUP(ROW(H99),'RO registers'!$A:$L,10,0),"")=0,"",IFERROR(VLOOKUP(ROW(H99),'RO registers'!$A:$L,10,0),""))</f>
        <v>/</v>
      </c>
      <c r="J101" s="118" t="str">
        <f>IF(IFERROR(VLOOKUP(ROW(I99),'RO registers'!$A:$L,11,0),"")=0,"",IFERROR(VLOOKUP(ROW(I99),'RO registers'!$A:$L,11,0),""))</f>
        <v>/</v>
      </c>
      <c r="K101" s="3" t="str">
        <f>IF(IFERROR(VLOOKUP(ROW(J99),'RO registers'!$A:$L,12,0),"")=0,"",IFERROR(VLOOKUP(ROW(J99),'RO registers'!$A:$L,12,0),""))</f>
        <v>无绝缘检测选件-0；直流电压无-1；直流电压从无到有且无开机命令-2；检测完毕-3；检测出故障或检测被中断判断-4；</v>
      </c>
      <c r="L101" s="73"/>
    </row>
    <row r="102" spans="1:12" ht="50.1" customHeight="1">
      <c r="A102" s="3">
        <f>IF(IFERROR(VLOOKUP(ROW(A100),'RO registers'!$A:$L,2,0),"")=0,"",IFERROR(VLOOKUP(ROW(A100),'RO registers'!$A:$L,2,0),""))</f>
        <v>53014</v>
      </c>
      <c r="B102" s="3" t="str">
        <f>IF(IFERROR(VLOOKUP(ROW(B100),'RO registers'!$A:$L,3,0),"")=0,"",IFERROR(VLOOKUP(ROW(B100),'RO registers'!$A:$L,3,0),""))</f>
        <v>bit0</v>
      </c>
      <c r="C102" s="3" t="str">
        <f>IF(IFERROR(VLOOKUP(ROW(C100),'RO registers'!$A:$L,4,0),"")=0,"",IFERROR(VLOOKUP(ROW(C100),'RO registers'!$A:$L,4,0),""))</f>
        <v>RO</v>
      </c>
      <c r="D102" s="3" t="str">
        <f>IF(IFERROR(VLOOKUP(ROW(D100),'RO registers'!$A:$L,5,0),"")=0,"",IFERROR(VLOOKUP(ROW(D100),'RO registers'!$A:$L,5,0),""))</f>
        <v>DC String 1:  On/Off status</v>
      </c>
      <c r="E102" s="3" t="str">
        <f>IF(IFERROR(VLOOKUP(ROW(E100),'RO registers'!$A:$L,6,0),"")=0,"",IFERROR(VLOOKUP(ROW(E100),'RO registers'!$A:$L,6,0),""))</f>
        <v>直流支路1: 启停状态</v>
      </c>
      <c r="F102" s="3" t="str">
        <f>IF(IFERROR(VLOOKUP(ROW(E100),'RO registers'!$A:$L,7,0),"")=0,"",IFERROR(VLOOKUP(ROW(E100),'RO registers'!$A:$L,7,0),""))</f>
        <v>/</v>
      </c>
      <c r="G102" s="3" t="str">
        <f>IF(IFERROR(VLOOKUP(ROW(F100),'RO registers'!$A:$L,8,0),"")=0,"",IFERROR(VLOOKUP(ROW(F100),'RO registers'!$A:$L,8,0),""))</f>
        <v>0: Stop, 1: Running</v>
      </c>
      <c r="H102" s="3" t="str">
        <f>IF(IFERROR(VLOOKUP(ROW(G100),'RO registers'!$A:$L,9,0),"")=0,"",IFERROR(VLOOKUP(ROW(G100),'RO registers'!$A:$L,9,0),""))</f>
        <v>/</v>
      </c>
      <c r="I102" s="3" t="str">
        <f>IF(IFERROR(VLOOKUP(ROW(H100),'RO registers'!$A:$L,10,0),"")=0,"",IFERROR(VLOOKUP(ROW(H100),'RO registers'!$A:$L,10,0),""))</f>
        <v>/</v>
      </c>
      <c r="J102" s="118" t="str">
        <f>IF(IFERROR(VLOOKUP(ROW(I100),'RO registers'!$A:$L,11,0),"")=0,"",IFERROR(VLOOKUP(ROW(I100),'RO registers'!$A:$L,11,0),""))</f>
        <v>/</v>
      </c>
      <c r="K102" s="3" t="str">
        <f>IF(IFERROR(VLOOKUP(ROW(J100),'RO registers'!$A:$L,12,0),"")=0,"",IFERROR(VLOOKUP(ROW(J100),'RO registers'!$A:$L,12,0),""))</f>
        <v/>
      </c>
      <c r="L102" s="73"/>
    </row>
    <row r="103" spans="1:12" ht="50.1" customHeight="1">
      <c r="A103" s="3">
        <f>IF(IFERROR(VLOOKUP(ROW(A101),'RO registers'!$A:$L,2,0),"")=0,"",IFERROR(VLOOKUP(ROW(A101),'RO registers'!$A:$L,2,0),""))</f>
        <v>53025</v>
      </c>
      <c r="B103" s="3" t="str">
        <f>IF(IFERROR(VLOOKUP(ROW(B101),'RO registers'!$A:$L,3,0),"")=0,"",IFERROR(VLOOKUP(ROW(B101),'RO registers'!$A:$L,3,0),""))</f>
        <v>bit0</v>
      </c>
      <c r="C103" s="3" t="str">
        <f>IF(IFERROR(VLOOKUP(ROW(C101),'RO registers'!$A:$L,4,0),"")=0,"",IFERROR(VLOOKUP(ROW(C101),'RO registers'!$A:$L,4,0),""))</f>
        <v>RO</v>
      </c>
      <c r="D103" s="3" t="str">
        <f>IF(IFERROR(VLOOKUP(ROW(D101),'RO registers'!$A:$L,5,0),"")=0,"",IFERROR(VLOOKUP(ROW(D101),'RO registers'!$A:$L,5,0),""))</f>
        <v>AC-Group: module 1 online</v>
      </c>
      <c r="E103" s="3" t="str">
        <f>IF(IFERROR(VLOOKUP(ROW(E101),'RO registers'!$A:$L,6,0),"")=0,"",IFERROR(VLOOKUP(ROW(E101),'RO registers'!$A:$L,6,0),""))</f>
        <v>AC模块组: 模块1在线</v>
      </c>
      <c r="F103" s="3" t="str">
        <f>IF(IFERROR(VLOOKUP(ROW(E101),'RO registers'!$A:$L,7,0),"")=0,"",IFERROR(VLOOKUP(ROW(E101),'RO registers'!$A:$L,7,0),""))</f>
        <v>/</v>
      </c>
      <c r="G103" s="3" t="str">
        <f>IF(IFERROR(VLOOKUP(ROW(F101),'RO registers'!$A:$L,8,0),"")=0,"",IFERROR(VLOOKUP(ROW(F101),'RO registers'!$A:$L,8,0),""))</f>
        <v>0: False, 1: True</v>
      </c>
      <c r="H103" s="3" t="str">
        <f>IF(IFERROR(VLOOKUP(ROW(G101),'RO registers'!$A:$L,9,0),"")=0,"",IFERROR(VLOOKUP(ROW(G101),'RO registers'!$A:$L,9,0),""))</f>
        <v>/</v>
      </c>
      <c r="I103" s="3" t="str">
        <f>IF(IFERROR(VLOOKUP(ROW(H101),'RO registers'!$A:$L,10,0),"")=0,"",IFERROR(VLOOKUP(ROW(H101),'RO registers'!$A:$L,10,0),""))</f>
        <v>/</v>
      </c>
      <c r="J103" s="118" t="str">
        <f>IF(IFERROR(VLOOKUP(ROW(I101),'RO registers'!$A:$L,11,0),"")=0,"",IFERROR(VLOOKUP(ROW(I101),'RO registers'!$A:$L,11,0),""))</f>
        <v>/</v>
      </c>
      <c r="K103" s="3" t="str">
        <f>IF(IFERROR(VLOOKUP(ROW(J101),'RO registers'!$A:$L,12,0),"")=0,"",IFERROR(VLOOKUP(ROW(J101),'RO registers'!$A:$L,12,0),""))</f>
        <v/>
      </c>
      <c r="L103" s="73"/>
    </row>
    <row r="104" spans="1:12" ht="50.1" customHeight="1">
      <c r="A104" s="3">
        <f>IF(IFERROR(VLOOKUP(ROW(A102),'RO registers'!$A:$L,2,0),"")=0,"",IFERROR(VLOOKUP(ROW(A102),'RO registers'!$A:$L,2,0),""))</f>
        <v>53025</v>
      </c>
      <c r="B104" s="3" t="str">
        <f>IF(IFERROR(VLOOKUP(ROW(B102),'RO registers'!$A:$L,3,0),"")=0,"",IFERROR(VLOOKUP(ROW(B102),'RO registers'!$A:$L,3,0),""))</f>
        <v>bit1</v>
      </c>
      <c r="C104" s="3" t="str">
        <f>IF(IFERROR(VLOOKUP(ROW(C102),'RO registers'!$A:$L,4,0),"")=0,"",IFERROR(VLOOKUP(ROW(C102),'RO registers'!$A:$L,4,0),""))</f>
        <v>RO</v>
      </c>
      <c r="D104" s="3" t="str">
        <f>IF(IFERROR(VLOOKUP(ROW(D102),'RO registers'!$A:$L,5,0),"")=0,"",IFERROR(VLOOKUP(ROW(D102),'RO registers'!$A:$L,5,0),""))</f>
        <v>AC-Group: module 2 online</v>
      </c>
      <c r="E104" s="3" t="str">
        <f>IF(IFERROR(VLOOKUP(ROW(E102),'RO registers'!$A:$L,6,0),"")=0,"",IFERROR(VLOOKUP(ROW(E102),'RO registers'!$A:$L,6,0),""))</f>
        <v>AC模块组: 模块2在线</v>
      </c>
      <c r="F104" s="3" t="str">
        <f>IF(IFERROR(VLOOKUP(ROW(E102),'RO registers'!$A:$L,7,0),"")=0,"",IFERROR(VLOOKUP(ROW(E102),'RO registers'!$A:$L,7,0),""))</f>
        <v>/</v>
      </c>
      <c r="G104" s="3" t="str">
        <f>IF(IFERROR(VLOOKUP(ROW(F102),'RO registers'!$A:$L,8,0),"")=0,"",IFERROR(VLOOKUP(ROW(F102),'RO registers'!$A:$L,8,0),""))</f>
        <v>0: False, 1: True</v>
      </c>
      <c r="H104" s="3" t="str">
        <f>IF(IFERROR(VLOOKUP(ROW(G102),'RO registers'!$A:$L,9,0),"")=0,"",IFERROR(VLOOKUP(ROW(G102),'RO registers'!$A:$L,9,0),""))</f>
        <v>/</v>
      </c>
      <c r="I104" s="3" t="str">
        <f>IF(IFERROR(VLOOKUP(ROW(H102),'RO registers'!$A:$L,10,0),"")=0,"",IFERROR(VLOOKUP(ROW(H102),'RO registers'!$A:$L,10,0),""))</f>
        <v>/</v>
      </c>
      <c r="J104" s="118" t="str">
        <f>IF(IFERROR(VLOOKUP(ROW(I102),'RO registers'!$A:$L,11,0),"")=0,"",IFERROR(VLOOKUP(ROW(I102),'RO registers'!$A:$L,11,0),""))</f>
        <v>/</v>
      </c>
      <c r="K104" s="3" t="str">
        <f>IF(IFERROR(VLOOKUP(ROW(J102),'RO registers'!$A:$L,12,0),"")=0,"",IFERROR(VLOOKUP(ROW(J102),'RO registers'!$A:$L,12,0),""))</f>
        <v/>
      </c>
      <c r="L104" s="73"/>
    </row>
    <row r="105" spans="1:12" ht="50.1" customHeight="1">
      <c r="A105" s="3">
        <f>IF(IFERROR(VLOOKUP(ROW(A103),'RO registers'!$A:$L,2,0),"")=0,"",IFERROR(VLOOKUP(ROW(A103),'RO registers'!$A:$L,2,0),""))</f>
        <v>53025</v>
      </c>
      <c r="B105" s="3" t="str">
        <f>IF(IFERROR(VLOOKUP(ROW(B103),'RO registers'!$A:$L,3,0),"")=0,"",IFERROR(VLOOKUP(ROW(B103),'RO registers'!$A:$L,3,0),""))</f>
        <v>bit2</v>
      </c>
      <c r="C105" s="3" t="str">
        <f>IF(IFERROR(VLOOKUP(ROW(C103),'RO registers'!$A:$L,4,0),"")=0,"",IFERROR(VLOOKUP(ROW(C103),'RO registers'!$A:$L,4,0),""))</f>
        <v>RO</v>
      </c>
      <c r="D105" s="3" t="str">
        <f>IF(IFERROR(VLOOKUP(ROW(D103),'RO registers'!$A:$L,5,0),"")=0,"",IFERROR(VLOOKUP(ROW(D103),'RO registers'!$A:$L,5,0),""))</f>
        <v>AC-Group: module 3 online</v>
      </c>
      <c r="E105" s="3" t="str">
        <f>IF(IFERROR(VLOOKUP(ROW(E103),'RO registers'!$A:$L,6,0),"")=0,"",IFERROR(VLOOKUP(ROW(E103),'RO registers'!$A:$L,6,0),""))</f>
        <v>AC模块组: 模块3在线</v>
      </c>
      <c r="F105" s="3" t="str">
        <f>IF(IFERROR(VLOOKUP(ROW(E103),'RO registers'!$A:$L,7,0),"")=0,"",IFERROR(VLOOKUP(ROW(E103),'RO registers'!$A:$L,7,0),""))</f>
        <v>/</v>
      </c>
      <c r="G105" s="3" t="str">
        <f>IF(IFERROR(VLOOKUP(ROW(F103),'RO registers'!$A:$L,8,0),"")=0,"",IFERROR(VLOOKUP(ROW(F103),'RO registers'!$A:$L,8,0),""))</f>
        <v>0: False, 1: True</v>
      </c>
      <c r="H105" s="3" t="str">
        <f>IF(IFERROR(VLOOKUP(ROW(G103),'RO registers'!$A:$L,9,0),"")=0,"",IFERROR(VLOOKUP(ROW(G103),'RO registers'!$A:$L,9,0),""))</f>
        <v>/</v>
      </c>
      <c r="I105" s="3" t="str">
        <f>IF(IFERROR(VLOOKUP(ROW(H103),'RO registers'!$A:$L,10,0),"")=0,"",IFERROR(VLOOKUP(ROW(H103),'RO registers'!$A:$L,10,0),""))</f>
        <v>/</v>
      </c>
      <c r="J105" s="118" t="str">
        <f>IF(IFERROR(VLOOKUP(ROW(I103),'RO registers'!$A:$L,11,0),"")=0,"",IFERROR(VLOOKUP(ROW(I103),'RO registers'!$A:$L,11,0),""))</f>
        <v>/</v>
      </c>
      <c r="K105" s="3" t="str">
        <f>IF(IFERROR(VLOOKUP(ROW(J103),'RO registers'!$A:$L,12,0),"")=0,"",IFERROR(VLOOKUP(ROW(J103),'RO registers'!$A:$L,12,0),""))</f>
        <v/>
      </c>
      <c r="L105" s="73"/>
    </row>
    <row r="106" spans="1:12" ht="50.1" customHeight="1">
      <c r="A106" s="3">
        <f>IF(IFERROR(VLOOKUP(ROW(A104),'RO registers'!$A:$L,2,0),"")=0,"",IFERROR(VLOOKUP(ROW(A104),'RO registers'!$A:$L,2,0),""))</f>
        <v>53025</v>
      </c>
      <c r="B106" s="3" t="str">
        <f>IF(IFERROR(VLOOKUP(ROW(B104),'RO registers'!$A:$L,3,0),"")=0,"",IFERROR(VLOOKUP(ROW(B104),'RO registers'!$A:$L,3,0),""))</f>
        <v>bit3</v>
      </c>
      <c r="C106" s="3" t="str">
        <f>IF(IFERROR(VLOOKUP(ROW(C104),'RO registers'!$A:$L,4,0),"")=0,"",IFERROR(VLOOKUP(ROW(C104),'RO registers'!$A:$L,4,0),""))</f>
        <v>RO</v>
      </c>
      <c r="D106" s="3" t="str">
        <f>IF(IFERROR(VLOOKUP(ROW(D104),'RO registers'!$A:$L,5,0),"")=0,"",IFERROR(VLOOKUP(ROW(D104),'RO registers'!$A:$L,5,0),""))</f>
        <v>AC-Group: module 4 online</v>
      </c>
      <c r="E106" s="3" t="str">
        <f>IF(IFERROR(VLOOKUP(ROW(E104),'RO registers'!$A:$L,6,0),"")=0,"",IFERROR(VLOOKUP(ROW(E104),'RO registers'!$A:$L,6,0),""))</f>
        <v>AC模块组: 模块4在线</v>
      </c>
      <c r="F106" s="3" t="str">
        <f>IF(IFERROR(VLOOKUP(ROW(E104),'RO registers'!$A:$L,7,0),"")=0,"",IFERROR(VLOOKUP(ROW(E104),'RO registers'!$A:$L,7,0),""))</f>
        <v>/</v>
      </c>
      <c r="G106" s="3" t="str">
        <f>IF(IFERROR(VLOOKUP(ROW(F104),'RO registers'!$A:$L,8,0),"")=0,"",IFERROR(VLOOKUP(ROW(F104),'RO registers'!$A:$L,8,0),""))</f>
        <v>0: False, 1: True</v>
      </c>
      <c r="H106" s="3" t="str">
        <f>IF(IFERROR(VLOOKUP(ROW(G104),'RO registers'!$A:$L,9,0),"")=0,"",IFERROR(VLOOKUP(ROW(G104),'RO registers'!$A:$L,9,0),""))</f>
        <v>/</v>
      </c>
      <c r="I106" s="3" t="str">
        <f>IF(IFERROR(VLOOKUP(ROW(H104),'RO registers'!$A:$L,10,0),"")=0,"",IFERROR(VLOOKUP(ROW(H104),'RO registers'!$A:$L,10,0),""))</f>
        <v>/</v>
      </c>
      <c r="J106" s="118" t="str">
        <f>IF(IFERROR(VLOOKUP(ROW(I104),'RO registers'!$A:$L,11,0),"")=0,"",IFERROR(VLOOKUP(ROW(I104),'RO registers'!$A:$L,11,0),""))</f>
        <v>/</v>
      </c>
      <c r="K106" s="3" t="str">
        <f>IF(IFERROR(VLOOKUP(ROW(J104),'RO registers'!$A:$L,12,0),"")=0,"",IFERROR(VLOOKUP(ROW(J104),'RO registers'!$A:$L,12,0),""))</f>
        <v/>
      </c>
      <c r="L106" s="73"/>
    </row>
    <row r="107" spans="1:12" ht="50.1" customHeight="1">
      <c r="A107" s="3">
        <f>IF(IFERROR(VLOOKUP(ROW(A105),'RO registers'!$A:$L,2,0),"")=0,"",IFERROR(VLOOKUP(ROW(A105),'RO registers'!$A:$L,2,0),""))</f>
        <v>53025</v>
      </c>
      <c r="B107" s="3" t="str">
        <f>IF(IFERROR(VLOOKUP(ROW(B105),'RO registers'!$A:$L,3,0),"")=0,"",IFERROR(VLOOKUP(ROW(B105),'RO registers'!$A:$L,3,0),""))</f>
        <v>bit4</v>
      </c>
      <c r="C107" s="3" t="str">
        <f>IF(IFERROR(VLOOKUP(ROW(C105),'RO registers'!$A:$L,4,0),"")=0,"",IFERROR(VLOOKUP(ROW(C105),'RO registers'!$A:$L,4,0),""))</f>
        <v>RO</v>
      </c>
      <c r="D107" s="3" t="str">
        <f>IF(IFERROR(VLOOKUP(ROW(D105),'RO registers'!$A:$L,5,0),"")=0,"",IFERROR(VLOOKUP(ROW(D105),'RO registers'!$A:$L,5,0),""))</f>
        <v>AC-Group: module 5 online</v>
      </c>
      <c r="E107" s="3" t="str">
        <f>IF(IFERROR(VLOOKUP(ROW(E105),'RO registers'!$A:$L,6,0),"")=0,"",IFERROR(VLOOKUP(ROW(E105),'RO registers'!$A:$L,6,0),""))</f>
        <v>AC模块组: 模块5在线</v>
      </c>
      <c r="F107" s="3" t="str">
        <f>IF(IFERROR(VLOOKUP(ROW(E105),'RO registers'!$A:$L,7,0),"")=0,"",IFERROR(VLOOKUP(ROW(E105),'RO registers'!$A:$L,7,0),""))</f>
        <v>/</v>
      </c>
      <c r="G107" s="3" t="str">
        <f>IF(IFERROR(VLOOKUP(ROW(F105),'RO registers'!$A:$L,8,0),"")=0,"",IFERROR(VLOOKUP(ROW(F105),'RO registers'!$A:$L,8,0),""))</f>
        <v>0: False, 1: True</v>
      </c>
      <c r="H107" s="3" t="str">
        <f>IF(IFERROR(VLOOKUP(ROW(G105),'RO registers'!$A:$L,9,0),"")=0,"",IFERROR(VLOOKUP(ROW(G105),'RO registers'!$A:$L,9,0),""))</f>
        <v>/</v>
      </c>
      <c r="I107" s="3" t="str">
        <f>IF(IFERROR(VLOOKUP(ROW(H105),'RO registers'!$A:$L,10,0),"")=0,"",IFERROR(VLOOKUP(ROW(H105),'RO registers'!$A:$L,10,0),""))</f>
        <v>/</v>
      </c>
      <c r="J107" s="118" t="str">
        <f>IF(IFERROR(VLOOKUP(ROW(I105),'RO registers'!$A:$L,11,0),"")=0,"",IFERROR(VLOOKUP(ROW(I105),'RO registers'!$A:$L,11,0),""))</f>
        <v>/</v>
      </c>
      <c r="K107" s="3" t="str">
        <f>IF(IFERROR(VLOOKUP(ROW(J105),'RO registers'!$A:$L,12,0),"")=0,"",IFERROR(VLOOKUP(ROW(J105),'RO registers'!$A:$L,12,0),""))</f>
        <v/>
      </c>
      <c r="L107" s="73"/>
    </row>
    <row r="108" spans="1:12" ht="50.1" customHeight="1">
      <c r="A108" s="3">
        <f>IF(IFERROR(VLOOKUP(ROW(A106),'RO registers'!$A:$L,2,0),"")=0,"",IFERROR(VLOOKUP(ROW(A106),'RO registers'!$A:$L,2,0),""))</f>
        <v>53025</v>
      </c>
      <c r="B108" s="3" t="str">
        <f>IF(IFERROR(VLOOKUP(ROW(B106),'RO registers'!$A:$L,3,0),"")=0,"",IFERROR(VLOOKUP(ROW(B106),'RO registers'!$A:$L,3,0),""))</f>
        <v>bit5</v>
      </c>
      <c r="C108" s="3" t="str">
        <f>IF(IFERROR(VLOOKUP(ROW(C106),'RO registers'!$A:$L,4,0),"")=0,"",IFERROR(VLOOKUP(ROW(C106),'RO registers'!$A:$L,4,0),""))</f>
        <v>RO</v>
      </c>
      <c r="D108" s="3" t="str">
        <f>IF(IFERROR(VLOOKUP(ROW(D106),'RO registers'!$A:$L,5,0),"")=0,"",IFERROR(VLOOKUP(ROW(D106),'RO registers'!$A:$L,5,0),""))</f>
        <v>AC-Group: module 6 online</v>
      </c>
      <c r="E108" s="3" t="str">
        <f>IF(IFERROR(VLOOKUP(ROW(E106),'RO registers'!$A:$L,6,0),"")=0,"",IFERROR(VLOOKUP(ROW(E106),'RO registers'!$A:$L,6,0),""))</f>
        <v>AC模块组: 模块6在线</v>
      </c>
      <c r="F108" s="3" t="str">
        <f>IF(IFERROR(VLOOKUP(ROW(E106),'RO registers'!$A:$L,7,0),"")=0,"",IFERROR(VLOOKUP(ROW(E106),'RO registers'!$A:$L,7,0),""))</f>
        <v>/</v>
      </c>
      <c r="G108" s="3" t="str">
        <f>IF(IFERROR(VLOOKUP(ROW(F106),'RO registers'!$A:$L,8,0),"")=0,"",IFERROR(VLOOKUP(ROW(F106),'RO registers'!$A:$L,8,0),""))</f>
        <v>0: False, 1: True</v>
      </c>
      <c r="H108" s="3" t="str">
        <f>IF(IFERROR(VLOOKUP(ROW(G106),'RO registers'!$A:$L,9,0),"")=0,"",IFERROR(VLOOKUP(ROW(G106),'RO registers'!$A:$L,9,0),""))</f>
        <v>/</v>
      </c>
      <c r="I108" s="3" t="str">
        <f>IF(IFERROR(VLOOKUP(ROW(H106),'RO registers'!$A:$L,10,0),"")=0,"",IFERROR(VLOOKUP(ROW(H106),'RO registers'!$A:$L,10,0),""))</f>
        <v>/</v>
      </c>
      <c r="J108" s="118" t="str">
        <f>IF(IFERROR(VLOOKUP(ROW(I106),'RO registers'!$A:$L,11,0),"")=0,"",IFERROR(VLOOKUP(ROW(I106),'RO registers'!$A:$L,11,0),""))</f>
        <v>/</v>
      </c>
      <c r="K108" s="3" t="str">
        <f>IF(IFERROR(VLOOKUP(ROW(J106),'RO registers'!$A:$L,12,0),"")=0,"",IFERROR(VLOOKUP(ROW(J106),'RO registers'!$A:$L,12,0),""))</f>
        <v/>
      </c>
      <c r="L108" s="73"/>
    </row>
    <row r="109" spans="1:12" ht="50.1" customHeight="1">
      <c r="A109" s="3">
        <f>IF(IFERROR(VLOOKUP(ROW(A107),'RO registers'!$A:$L,2,0),"")=0,"",IFERROR(VLOOKUP(ROW(A107),'RO registers'!$A:$L,2,0),""))</f>
        <v>53025</v>
      </c>
      <c r="B109" s="3" t="str">
        <f>IF(IFERROR(VLOOKUP(ROW(B107),'RO registers'!$A:$L,3,0),"")=0,"",IFERROR(VLOOKUP(ROW(B107),'RO registers'!$A:$L,3,0),""))</f>
        <v>bit6</v>
      </c>
      <c r="C109" s="3" t="str">
        <f>IF(IFERROR(VLOOKUP(ROW(C107),'RO registers'!$A:$L,4,0),"")=0,"",IFERROR(VLOOKUP(ROW(C107),'RO registers'!$A:$L,4,0),""))</f>
        <v>RO</v>
      </c>
      <c r="D109" s="3" t="str">
        <f>IF(IFERROR(VLOOKUP(ROW(D107),'RO registers'!$A:$L,5,0),"")=0,"",IFERROR(VLOOKUP(ROW(D107),'RO registers'!$A:$L,5,0),""))</f>
        <v>AC-Group: module 7 online</v>
      </c>
      <c r="E109" s="3" t="str">
        <f>IF(IFERROR(VLOOKUP(ROW(E107),'RO registers'!$A:$L,6,0),"")=0,"",IFERROR(VLOOKUP(ROW(E107),'RO registers'!$A:$L,6,0),""))</f>
        <v>AC模块组: 模块7在线</v>
      </c>
      <c r="F109" s="3" t="str">
        <f>IF(IFERROR(VLOOKUP(ROW(E107),'RO registers'!$A:$L,7,0),"")=0,"",IFERROR(VLOOKUP(ROW(E107),'RO registers'!$A:$L,7,0),""))</f>
        <v>/</v>
      </c>
      <c r="G109" s="3" t="str">
        <f>IF(IFERROR(VLOOKUP(ROW(F107),'RO registers'!$A:$L,8,0),"")=0,"",IFERROR(VLOOKUP(ROW(F107),'RO registers'!$A:$L,8,0),""))</f>
        <v>0: False, 1: True</v>
      </c>
      <c r="H109" s="3" t="str">
        <f>IF(IFERROR(VLOOKUP(ROW(G107),'RO registers'!$A:$L,9,0),"")=0,"",IFERROR(VLOOKUP(ROW(G107),'RO registers'!$A:$L,9,0),""))</f>
        <v>/</v>
      </c>
      <c r="I109" s="3" t="str">
        <f>IF(IFERROR(VLOOKUP(ROW(H107),'RO registers'!$A:$L,10,0),"")=0,"",IFERROR(VLOOKUP(ROW(H107),'RO registers'!$A:$L,10,0),""))</f>
        <v>/</v>
      </c>
      <c r="J109" s="118" t="str">
        <f>IF(IFERROR(VLOOKUP(ROW(I107),'RO registers'!$A:$L,11,0),"")=0,"",IFERROR(VLOOKUP(ROW(I107),'RO registers'!$A:$L,11,0),""))</f>
        <v>/</v>
      </c>
      <c r="K109" s="3" t="str">
        <f>IF(IFERROR(VLOOKUP(ROW(J107),'RO registers'!$A:$L,12,0),"")=0,"",IFERROR(VLOOKUP(ROW(J107),'RO registers'!$A:$L,12,0),""))</f>
        <v/>
      </c>
      <c r="L109" s="73"/>
    </row>
    <row r="110" spans="1:12" ht="50.1" customHeight="1">
      <c r="A110" s="3">
        <f>IF(IFERROR(VLOOKUP(ROW(A108),'RO registers'!$A:$L,2,0),"")=0,"",IFERROR(VLOOKUP(ROW(A108),'RO registers'!$A:$L,2,0),""))</f>
        <v>53025</v>
      </c>
      <c r="B110" s="3" t="str">
        <f>IF(IFERROR(VLOOKUP(ROW(B108),'RO registers'!$A:$L,3,0),"")=0,"",IFERROR(VLOOKUP(ROW(B108),'RO registers'!$A:$L,3,0),""))</f>
        <v>bit7</v>
      </c>
      <c r="C110" s="3" t="str">
        <f>IF(IFERROR(VLOOKUP(ROW(C108),'RO registers'!$A:$L,4,0),"")=0,"",IFERROR(VLOOKUP(ROW(C108),'RO registers'!$A:$L,4,0),""))</f>
        <v>RO</v>
      </c>
      <c r="D110" s="3" t="str">
        <f>IF(IFERROR(VLOOKUP(ROW(D108),'RO registers'!$A:$L,5,0),"")=0,"",IFERROR(VLOOKUP(ROW(D108),'RO registers'!$A:$L,5,0),""))</f>
        <v>AC-Group: module 8 online</v>
      </c>
      <c r="E110" s="3" t="str">
        <f>IF(IFERROR(VLOOKUP(ROW(E108),'RO registers'!$A:$L,6,0),"")=0,"",IFERROR(VLOOKUP(ROW(E108),'RO registers'!$A:$L,6,0),""))</f>
        <v>AC模块组: 模块8在线</v>
      </c>
      <c r="F110" s="3" t="str">
        <f>IF(IFERROR(VLOOKUP(ROW(E108),'RO registers'!$A:$L,7,0),"")=0,"",IFERROR(VLOOKUP(ROW(E108),'RO registers'!$A:$L,7,0),""))</f>
        <v>/</v>
      </c>
      <c r="G110" s="3" t="str">
        <f>IF(IFERROR(VLOOKUP(ROW(F108),'RO registers'!$A:$L,8,0),"")=0,"",IFERROR(VLOOKUP(ROW(F108),'RO registers'!$A:$L,8,0),""))</f>
        <v>0: False, 1: True</v>
      </c>
      <c r="H110" s="3" t="str">
        <f>IF(IFERROR(VLOOKUP(ROW(G108),'RO registers'!$A:$L,9,0),"")=0,"",IFERROR(VLOOKUP(ROW(G108),'RO registers'!$A:$L,9,0),""))</f>
        <v>/</v>
      </c>
      <c r="I110" s="3" t="str">
        <f>IF(IFERROR(VLOOKUP(ROW(H108),'RO registers'!$A:$L,10,0),"")=0,"",IFERROR(VLOOKUP(ROW(H108),'RO registers'!$A:$L,10,0),""))</f>
        <v>/</v>
      </c>
      <c r="J110" s="118" t="str">
        <f>IF(IFERROR(VLOOKUP(ROW(I108),'RO registers'!$A:$L,11,0),"")=0,"",IFERROR(VLOOKUP(ROW(I108),'RO registers'!$A:$L,11,0),""))</f>
        <v>/</v>
      </c>
      <c r="K110" s="3" t="str">
        <f>IF(IFERROR(VLOOKUP(ROW(J108),'RO registers'!$A:$L,12,0),"")=0,"",IFERROR(VLOOKUP(ROW(J108),'RO registers'!$A:$L,12,0),""))</f>
        <v/>
      </c>
      <c r="L110" s="73"/>
    </row>
    <row r="111" spans="1:12" ht="50.1" customHeight="1">
      <c r="A111" s="3">
        <f>IF(IFERROR(VLOOKUP(ROW(A109),'RO registers'!$A:$L,2,0),"")=0,"",IFERROR(VLOOKUP(ROW(A109),'RO registers'!$A:$L,2,0),""))</f>
        <v>53025</v>
      </c>
      <c r="B111" s="3" t="str">
        <f>IF(IFERROR(VLOOKUP(ROW(B109),'RO registers'!$A:$L,3,0),"")=0,"",IFERROR(VLOOKUP(ROW(B109),'RO registers'!$A:$L,3,0),""))</f>
        <v>bit8</v>
      </c>
      <c r="C111" s="3" t="str">
        <f>IF(IFERROR(VLOOKUP(ROW(C109),'RO registers'!$A:$L,4,0),"")=0,"",IFERROR(VLOOKUP(ROW(C109),'RO registers'!$A:$L,4,0),""))</f>
        <v>RO</v>
      </c>
      <c r="D111" s="3" t="str">
        <f>IF(IFERROR(VLOOKUP(ROW(D109),'RO registers'!$A:$L,5,0),"")=0,"",IFERROR(VLOOKUP(ROW(D109),'RO registers'!$A:$L,5,0),""))</f>
        <v>AC-Group: module 9 online</v>
      </c>
      <c r="E111" s="3" t="str">
        <f>IF(IFERROR(VLOOKUP(ROW(E109),'RO registers'!$A:$L,6,0),"")=0,"",IFERROR(VLOOKUP(ROW(E109),'RO registers'!$A:$L,6,0),""))</f>
        <v>AC模块组: 模块9在线</v>
      </c>
      <c r="F111" s="3" t="str">
        <f>IF(IFERROR(VLOOKUP(ROW(E109),'RO registers'!$A:$L,7,0),"")=0,"",IFERROR(VLOOKUP(ROW(E109),'RO registers'!$A:$L,7,0),""))</f>
        <v>/</v>
      </c>
      <c r="G111" s="3" t="str">
        <f>IF(IFERROR(VLOOKUP(ROW(F109),'RO registers'!$A:$L,8,0),"")=0,"",IFERROR(VLOOKUP(ROW(F109),'RO registers'!$A:$L,8,0),""))</f>
        <v>0: False, 1: True</v>
      </c>
      <c r="H111" s="3" t="str">
        <f>IF(IFERROR(VLOOKUP(ROW(G109),'RO registers'!$A:$L,9,0),"")=0,"",IFERROR(VLOOKUP(ROW(G109),'RO registers'!$A:$L,9,0),""))</f>
        <v>/</v>
      </c>
      <c r="I111" s="3" t="str">
        <f>IF(IFERROR(VLOOKUP(ROW(H109),'RO registers'!$A:$L,10,0),"")=0,"",IFERROR(VLOOKUP(ROW(H109),'RO registers'!$A:$L,10,0),""))</f>
        <v>/</v>
      </c>
      <c r="J111" s="118" t="str">
        <f>IF(IFERROR(VLOOKUP(ROW(I109),'RO registers'!$A:$L,11,0),"")=0,"",IFERROR(VLOOKUP(ROW(I109),'RO registers'!$A:$L,11,0),""))</f>
        <v>/</v>
      </c>
      <c r="K111" s="3" t="str">
        <f>IF(IFERROR(VLOOKUP(ROW(J109),'RO registers'!$A:$L,12,0),"")=0,"",IFERROR(VLOOKUP(ROW(J109),'RO registers'!$A:$L,12,0),""))</f>
        <v/>
      </c>
      <c r="L111" s="73"/>
    </row>
    <row r="112" spans="1:12" ht="50.1" customHeight="1">
      <c r="A112" s="3">
        <f>IF(IFERROR(VLOOKUP(ROW(A110),'RO registers'!$A:$L,2,0),"")=0,"",IFERROR(VLOOKUP(ROW(A110),'RO registers'!$A:$L,2,0),""))</f>
        <v>53025</v>
      </c>
      <c r="B112" s="3" t="str">
        <f>IF(IFERROR(VLOOKUP(ROW(B110),'RO registers'!$A:$L,3,0),"")=0,"",IFERROR(VLOOKUP(ROW(B110),'RO registers'!$A:$L,3,0),""))</f>
        <v>bit9</v>
      </c>
      <c r="C112" s="3" t="str">
        <f>IF(IFERROR(VLOOKUP(ROW(C110),'RO registers'!$A:$L,4,0),"")=0,"",IFERROR(VLOOKUP(ROW(C110),'RO registers'!$A:$L,4,0),""))</f>
        <v>RO</v>
      </c>
      <c r="D112" s="3" t="str">
        <f>IF(IFERROR(VLOOKUP(ROW(D110),'RO registers'!$A:$L,5,0),"")=0,"",IFERROR(VLOOKUP(ROW(D110),'RO registers'!$A:$L,5,0),""))</f>
        <v>AC-Group: module 10 online</v>
      </c>
      <c r="E112" s="3" t="str">
        <f>IF(IFERROR(VLOOKUP(ROW(E110),'RO registers'!$A:$L,6,0),"")=0,"",IFERROR(VLOOKUP(ROW(E110),'RO registers'!$A:$L,6,0),""))</f>
        <v>AC模块组: 模块10在线</v>
      </c>
      <c r="F112" s="3" t="str">
        <f>IF(IFERROR(VLOOKUP(ROW(E110),'RO registers'!$A:$L,7,0),"")=0,"",IFERROR(VLOOKUP(ROW(E110),'RO registers'!$A:$L,7,0),""))</f>
        <v>/</v>
      </c>
      <c r="G112" s="3" t="str">
        <f>IF(IFERROR(VLOOKUP(ROW(F110),'RO registers'!$A:$L,8,0),"")=0,"",IFERROR(VLOOKUP(ROW(F110),'RO registers'!$A:$L,8,0),""))</f>
        <v>0: False, 1: True</v>
      </c>
      <c r="H112" s="3" t="str">
        <f>IF(IFERROR(VLOOKUP(ROW(G110),'RO registers'!$A:$L,9,0),"")=0,"",IFERROR(VLOOKUP(ROW(G110),'RO registers'!$A:$L,9,0),""))</f>
        <v>/</v>
      </c>
      <c r="I112" s="3" t="str">
        <f>IF(IFERROR(VLOOKUP(ROW(H110),'RO registers'!$A:$L,10,0),"")=0,"",IFERROR(VLOOKUP(ROW(H110),'RO registers'!$A:$L,10,0),""))</f>
        <v>/</v>
      </c>
      <c r="J112" s="118" t="str">
        <f>IF(IFERROR(VLOOKUP(ROW(I110),'RO registers'!$A:$L,11,0),"")=0,"",IFERROR(VLOOKUP(ROW(I110),'RO registers'!$A:$L,11,0),""))</f>
        <v>/</v>
      </c>
      <c r="K112" s="3" t="str">
        <f>IF(IFERROR(VLOOKUP(ROW(J110),'RO registers'!$A:$L,12,0),"")=0,"",IFERROR(VLOOKUP(ROW(J110),'RO registers'!$A:$L,12,0),""))</f>
        <v/>
      </c>
      <c r="L112" s="73"/>
    </row>
    <row r="113" spans="1:12" ht="50.1" customHeight="1">
      <c r="A113" s="3">
        <f>IF(IFERROR(VLOOKUP(ROW(A111),'RO registers'!$A:$L,2,0),"")=0,"",IFERROR(VLOOKUP(ROW(A111),'RO registers'!$A:$L,2,0),""))</f>
        <v>53025</v>
      </c>
      <c r="B113" s="3" t="str">
        <f>IF(IFERROR(VLOOKUP(ROW(B111),'RO registers'!$A:$L,3,0),"")=0,"",IFERROR(VLOOKUP(ROW(B111),'RO registers'!$A:$L,3,0),""))</f>
        <v>bit10</v>
      </c>
      <c r="C113" s="3" t="str">
        <f>IF(IFERROR(VLOOKUP(ROW(C111),'RO registers'!$A:$L,4,0),"")=0,"",IFERROR(VLOOKUP(ROW(C111),'RO registers'!$A:$L,4,0),""))</f>
        <v>RO</v>
      </c>
      <c r="D113" s="3" t="str">
        <f>IF(IFERROR(VLOOKUP(ROW(D111),'RO registers'!$A:$L,5,0),"")=0,"",IFERROR(VLOOKUP(ROW(D111),'RO registers'!$A:$L,5,0),""))</f>
        <v>Rack Func board online</v>
      </c>
      <c r="E113" s="3" t="str">
        <f>IF(IFERROR(VLOOKUP(ROW(E111),'RO registers'!$A:$L,6,0),"")=0,"",IFERROR(VLOOKUP(ROW(E111),'RO registers'!$A:$L,6,0),""))</f>
        <v>机架功能板在线</v>
      </c>
      <c r="F113" s="3" t="str">
        <f>IF(IFERROR(VLOOKUP(ROW(E111),'RO registers'!$A:$L,7,0),"")=0,"",IFERROR(VLOOKUP(ROW(E111),'RO registers'!$A:$L,7,0),""))</f>
        <v>/</v>
      </c>
      <c r="G113" s="3" t="str">
        <f>IF(IFERROR(VLOOKUP(ROW(F111),'RO registers'!$A:$L,8,0),"")=0,"",IFERROR(VLOOKUP(ROW(F111),'RO registers'!$A:$L,8,0),""))</f>
        <v>0: False, 1: True</v>
      </c>
      <c r="H113" s="3" t="str">
        <f>IF(IFERROR(VLOOKUP(ROW(G111),'RO registers'!$A:$L,9,0),"")=0,"",IFERROR(VLOOKUP(ROW(G111),'RO registers'!$A:$L,9,0),""))</f>
        <v>/</v>
      </c>
      <c r="I113" s="3" t="str">
        <f>IF(IFERROR(VLOOKUP(ROW(H111),'RO registers'!$A:$L,10,0),"")=0,"",IFERROR(VLOOKUP(ROW(H111),'RO registers'!$A:$L,10,0),""))</f>
        <v>/</v>
      </c>
      <c r="J113" s="118" t="str">
        <f>IF(IFERROR(VLOOKUP(ROW(I111),'RO registers'!$A:$L,11,0),"")=0,"",IFERROR(VLOOKUP(ROW(I111),'RO registers'!$A:$L,11,0),""))</f>
        <v>/</v>
      </c>
      <c r="K113" s="3" t="str">
        <f>IF(IFERROR(VLOOKUP(ROW(J111),'RO registers'!$A:$L,12,0),"")=0,"",IFERROR(VLOOKUP(ROW(J111),'RO registers'!$A:$L,12,0),""))</f>
        <v/>
      </c>
      <c r="L113" s="73"/>
    </row>
    <row r="114" spans="1:12" ht="50.1" customHeight="1">
      <c r="A114" s="3">
        <f>IF(IFERROR(VLOOKUP(ROW(A112),'RO registers'!$A:$L,2,0),"")=0,"",IFERROR(VLOOKUP(ROW(A112),'RO registers'!$A:$L,2,0),""))</f>
        <v>53027</v>
      </c>
      <c r="B114" s="3" t="str">
        <f>IF(IFERROR(VLOOKUP(ROW(B112),'RO registers'!$A:$L,3,0),"")=0,"",IFERROR(VLOOKUP(ROW(B112),'RO registers'!$A:$L,3,0),""))</f>
        <v>bit0</v>
      </c>
      <c r="C114" s="3" t="str">
        <f>IF(IFERROR(VLOOKUP(ROW(C112),'RO registers'!$A:$L,4,0),"")=0,"",IFERROR(VLOOKUP(ROW(C112),'RO registers'!$A:$L,4,0),""))</f>
        <v>RO</v>
      </c>
      <c r="D114" s="3" t="str">
        <f>IF(IFERROR(VLOOKUP(ROW(D112),'RO registers'!$A:$L,5,0),"")=0,"",IFERROR(VLOOKUP(ROW(D112),'RO registers'!$A:$L,5,0),""))</f>
        <v>AC-Group: module 1 running</v>
      </c>
      <c r="E114" s="3" t="str">
        <f>IF(IFERROR(VLOOKUP(ROW(E112),'RO registers'!$A:$L,6,0),"")=0,"",IFERROR(VLOOKUP(ROW(E112),'RO registers'!$A:$L,6,0),""))</f>
        <v>AC模块组: 模块1运行</v>
      </c>
      <c r="F114" s="3" t="str">
        <f>IF(IFERROR(VLOOKUP(ROW(E112),'RO registers'!$A:$L,7,0),"")=0,"",IFERROR(VLOOKUP(ROW(E112),'RO registers'!$A:$L,7,0),""))</f>
        <v>/</v>
      </c>
      <c r="G114" s="3" t="str">
        <f>IF(IFERROR(VLOOKUP(ROW(F112),'RO registers'!$A:$L,8,0),"")=0,"",IFERROR(VLOOKUP(ROW(F112),'RO registers'!$A:$L,8,0),""))</f>
        <v>0: False, 1: True</v>
      </c>
      <c r="H114" s="3" t="str">
        <f>IF(IFERROR(VLOOKUP(ROW(G112),'RO registers'!$A:$L,9,0),"")=0,"",IFERROR(VLOOKUP(ROW(G112),'RO registers'!$A:$L,9,0),""))</f>
        <v>/</v>
      </c>
      <c r="I114" s="3" t="str">
        <f>IF(IFERROR(VLOOKUP(ROW(H112),'RO registers'!$A:$L,10,0),"")=0,"",IFERROR(VLOOKUP(ROW(H112),'RO registers'!$A:$L,10,0),""))</f>
        <v>/</v>
      </c>
      <c r="J114" s="118" t="str">
        <f>IF(IFERROR(VLOOKUP(ROW(I112),'RO registers'!$A:$L,11,0),"")=0,"",IFERROR(VLOOKUP(ROW(I112),'RO registers'!$A:$L,11,0),""))</f>
        <v>/</v>
      </c>
      <c r="K114" s="3" t="str">
        <f>IF(IFERROR(VLOOKUP(ROW(J112),'RO registers'!$A:$L,12,0),"")=0,"",IFERROR(VLOOKUP(ROW(J112),'RO registers'!$A:$L,12,0),""))</f>
        <v/>
      </c>
      <c r="L114" s="73"/>
    </row>
    <row r="115" spans="1:12" ht="50.1" customHeight="1">
      <c r="A115" s="3">
        <f>IF(IFERROR(VLOOKUP(ROW(A113),'RO registers'!$A:$L,2,0),"")=0,"",IFERROR(VLOOKUP(ROW(A113),'RO registers'!$A:$L,2,0),""))</f>
        <v>53027</v>
      </c>
      <c r="B115" s="3" t="str">
        <f>IF(IFERROR(VLOOKUP(ROW(B113),'RO registers'!$A:$L,3,0),"")=0,"",IFERROR(VLOOKUP(ROW(B113),'RO registers'!$A:$L,3,0),""))</f>
        <v>bit1</v>
      </c>
      <c r="C115" s="3" t="str">
        <f>IF(IFERROR(VLOOKUP(ROW(C113),'RO registers'!$A:$L,4,0),"")=0,"",IFERROR(VLOOKUP(ROW(C113),'RO registers'!$A:$L,4,0),""))</f>
        <v>RO</v>
      </c>
      <c r="D115" s="3" t="str">
        <f>IF(IFERROR(VLOOKUP(ROW(D113),'RO registers'!$A:$L,5,0),"")=0,"",IFERROR(VLOOKUP(ROW(D113),'RO registers'!$A:$L,5,0),""))</f>
        <v>AC-Group: module 2 running</v>
      </c>
      <c r="E115" s="3" t="str">
        <f>IF(IFERROR(VLOOKUP(ROW(E113),'RO registers'!$A:$L,6,0),"")=0,"",IFERROR(VLOOKUP(ROW(E113),'RO registers'!$A:$L,6,0),""))</f>
        <v>AC模块组: 模块2运行</v>
      </c>
      <c r="F115" s="3" t="str">
        <f>IF(IFERROR(VLOOKUP(ROW(E113),'RO registers'!$A:$L,7,0),"")=0,"",IFERROR(VLOOKUP(ROW(E113),'RO registers'!$A:$L,7,0),""))</f>
        <v>/</v>
      </c>
      <c r="G115" s="3" t="str">
        <f>IF(IFERROR(VLOOKUP(ROW(F113),'RO registers'!$A:$L,8,0),"")=0,"",IFERROR(VLOOKUP(ROW(F113),'RO registers'!$A:$L,8,0),""))</f>
        <v>0: False, 1: True</v>
      </c>
      <c r="H115" s="3" t="str">
        <f>IF(IFERROR(VLOOKUP(ROW(G113),'RO registers'!$A:$L,9,0),"")=0,"",IFERROR(VLOOKUP(ROW(G113),'RO registers'!$A:$L,9,0),""))</f>
        <v>/</v>
      </c>
      <c r="I115" s="3" t="str">
        <f>IF(IFERROR(VLOOKUP(ROW(H113),'RO registers'!$A:$L,10,0),"")=0,"",IFERROR(VLOOKUP(ROW(H113),'RO registers'!$A:$L,10,0),""))</f>
        <v>/</v>
      </c>
      <c r="J115" s="118" t="str">
        <f>IF(IFERROR(VLOOKUP(ROW(I113),'RO registers'!$A:$L,11,0),"")=0,"",IFERROR(VLOOKUP(ROW(I113),'RO registers'!$A:$L,11,0),""))</f>
        <v>/</v>
      </c>
      <c r="K115" s="3" t="str">
        <f>IF(IFERROR(VLOOKUP(ROW(J113),'RO registers'!$A:$L,12,0),"")=0,"",IFERROR(VLOOKUP(ROW(J113),'RO registers'!$A:$L,12,0),""))</f>
        <v/>
      </c>
      <c r="L115" s="73"/>
    </row>
    <row r="116" spans="1:12" ht="50.1" customHeight="1">
      <c r="A116" s="3">
        <f>IF(IFERROR(VLOOKUP(ROW(A114),'RO registers'!$A:$L,2,0),"")=0,"",IFERROR(VLOOKUP(ROW(A114),'RO registers'!$A:$L,2,0),""))</f>
        <v>53027</v>
      </c>
      <c r="B116" s="3" t="str">
        <f>IF(IFERROR(VLOOKUP(ROW(B114),'RO registers'!$A:$L,3,0),"")=0,"",IFERROR(VLOOKUP(ROW(B114),'RO registers'!$A:$L,3,0),""))</f>
        <v>bit2</v>
      </c>
      <c r="C116" s="3" t="str">
        <f>IF(IFERROR(VLOOKUP(ROW(C114),'RO registers'!$A:$L,4,0),"")=0,"",IFERROR(VLOOKUP(ROW(C114),'RO registers'!$A:$L,4,0),""))</f>
        <v>RO</v>
      </c>
      <c r="D116" s="3" t="str">
        <f>IF(IFERROR(VLOOKUP(ROW(D114),'RO registers'!$A:$L,5,0),"")=0,"",IFERROR(VLOOKUP(ROW(D114),'RO registers'!$A:$L,5,0),""))</f>
        <v>AC-Group: module 3 running</v>
      </c>
      <c r="E116" s="3" t="str">
        <f>IF(IFERROR(VLOOKUP(ROW(E114),'RO registers'!$A:$L,6,0),"")=0,"",IFERROR(VLOOKUP(ROW(E114),'RO registers'!$A:$L,6,0),""))</f>
        <v>AC模块组: 模块3运行</v>
      </c>
      <c r="F116" s="3" t="str">
        <f>IF(IFERROR(VLOOKUP(ROW(E114),'RO registers'!$A:$L,7,0),"")=0,"",IFERROR(VLOOKUP(ROW(E114),'RO registers'!$A:$L,7,0),""))</f>
        <v>/</v>
      </c>
      <c r="G116" s="3" t="str">
        <f>IF(IFERROR(VLOOKUP(ROW(F114),'RO registers'!$A:$L,8,0),"")=0,"",IFERROR(VLOOKUP(ROW(F114),'RO registers'!$A:$L,8,0),""))</f>
        <v>0: False, 1: True</v>
      </c>
      <c r="H116" s="3" t="str">
        <f>IF(IFERROR(VLOOKUP(ROW(G114),'RO registers'!$A:$L,9,0),"")=0,"",IFERROR(VLOOKUP(ROW(G114),'RO registers'!$A:$L,9,0),""))</f>
        <v>/</v>
      </c>
      <c r="I116" s="3" t="str">
        <f>IF(IFERROR(VLOOKUP(ROW(H114),'RO registers'!$A:$L,10,0),"")=0,"",IFERROR(VLOOKUP(ROW(H114),'RO registers'!$A:$L,10,0),""))</f>
        <v>/</v>
      </c>
      <c r="J116" s="118" t="str">
        <f>IF(IFERROR(VLOOKUP(ROW(I114),'RO registers'!$A:$L,11,0),"")=0,"",IFERROR(VLOOKUP(ROW(I114),'RO registers'!$A:$L,11,0),""))</f>
        <v>/</v>
      </c>
      <c r="K116" s="3" t="str">
        <f>IF(IFERROR(VLOOKUP(ROW(J114),'RO registers'!$A:$L,12,0),"")=0,"",IFERROR(VLOOKUP(ROW(J114),'RO registers'!$A:$L,12,0),""))</f>
        <v/>
      </c>
      <c r="L116" s="73"/>
    </row>
    <row r="117" spans="1:12" ht="50.1" customHeight="1">
      <c r="A117" s="3">
        <f>IF(IFERROR(VLOOKUP(ROW(A115),'RO registers'!$A:$L,2,0),"")=0,"",IFERROR(VLOOKUP(ROW(A115),'RO registers'!$A:$L,2,0),""))</f>
        <v>53027</v>
      </c>
      <c r="B117" s="3" t="str">
        <f>IF(IFERROR(VLOOKUP(ROW(B115),'RO registers'!$A:$L,3,0),"")=0,"",IFERROR(VLOOKUP(ROW(B115),'RO registers'!$A:$L,3,0),""))</f>
        <v>bit3</v>
      </c>
      <c r="C117" s="3" t="str">
        <f>IF(IFERROR(VLOOKUP(ROW(C115),'RO registers'!$A:$L,4,0),"")=0,"",IFERROR(VLOOKUP(ROW(C115),'RO registers'!$A:$L,4,0),""))</f>
        <v>RO</v>
      </c>
      <c r="D117" s="3" t="str">
        <f>IF(IFERROR(VLOOKUP(ROW(D115),'RO registers'!$A:$L,5,0),"")=0,"",IFERROR(VLOOKUP(ROW(D115),'RO registers'!$A:$L,5,0),""))</f>
        <v>AC-Group: module 4 running</v>
      </c>
      <c r="E117" s="3" t="str">
        <f>IF(IFERROR(VLOOKUP(ROW(E115),'RO registers'!$A:$L,6,0),"")=0,"",IFERROR(VLOOKUP(ROW(E115),'RO registers'!$A:$L,6,0),""))</f>
        <v>AC模块组: 模块4运行</v>
      </c>
      <c r="F117" s="3" t="str">
        <f>IF(IFERROR(VLOOKUP(ROW(E115),'RO registers'!$A:$L,7,0),"")=0,"",IFERROR(VLOOKUP(ROW(E115),'RO registers'!$A:$L,7,0),""))</f>
        <v>/</v>
      </c>
      <c r="G117" s="3" t="str">
        <f>IF(IFERROR(VLOOKUP(ROW(F115),'RO registers'!$A:$L,8,0),"")=0,"",IFERROR(VLOOKUP(ROW(F115),'RO registers'!$A:$L,8,0),""))</f>
        <v>0: False, 1: True</v>
      </c>
      <c r="H117" s="3" t="str">
        <f>IF(IFERROR(VLOOKUP(ROW(G115),'RO registers'!$A:$L,9,0),"")=0,"",IFERROR(VLOOKUP(ROW(G115),'RO registers'!$A:$L,9,0),""))</f>
        <v>/</v>
      </c>
      <c r="I117" s="3" t="str">
        <f>IF(IFERROR(VLOOKUP(ROW(H115),'RO registers'!$A:$L,10,0),"")=0,"",IFERROR(VLOOKUP(ROW(H115),'RO registers'!$A:$L,10,0),""))</f>
        <v>/</v>
      </c>
      <c r="J117" s="118" t="str">
        <f>IF(IFERROR(VLOOKUP(ROW(I115),'RO registers'!$A:$L,11,0),"")=0,"",IFERROR(VLOOKUP(ROW(I115),'RO registers'!$A:$L,11,0),""))</f>
        <v>/</v>
      </c>
      <c r="K117" s="3" t="str">
        <f>IF(IFERROR(VLOOKUP(ROW(J115),'RO registers'!$A:$L,12,0),"")=0,"",IFERROR(VLOOKUP(ROW(J115),'RO registers'!$A:$L,12,0),""))</f>
        <v/>
      </c>
      <c r="L117" s="73"/>
    </row>
    <row r="118" spans="1:12" ht="50.1" customHeight="1">
      <c r="A118" s="3">
        <f>IF(IFERROR(VLOOKUP(ROW(A116),'RO registers'!$A:$L,2,0),"")=0,"",IFERROR(VLOOKUP(ROW(A116),'RO registers'!$A:$L,2,0),""))</f>
        <v>53027</v>
      </c>
      <c r="B118" s="3" t="str">
        <f>IF(IFERROR(VLOOKUP(ROW(B116),'RO registers'!$A:$L,3,0),"")=0,"",IFERROR(VLOOKUP(ROW(B116),'RO registers'!$A:$L,3,0),""))</f>
        <v>bit4</v>
      </c>
      <c r="C118" s="3" t="str">
        <f>IF(IFERROR(VLOOKUP(ROW(C116),'RO registers'!$A:$L,4,0),"")=0,"",IFERROR(VLOOKUP(ROW(C116),'RO registers'!$A:$L,4,0),""))</f>
        <v>RO</v>
      </c>
      <c r="D118" s="3" t="str">
        <f>IF(IFERROR(VLOOKUP(ROW(D116),'RO registers'!$A:$L,5,0),"")=0,"",IFERROR(VLOOKUP(ROW(D116),'RO registers'!$A:$L,5,0),""))</f>
        <v>AC-Group: module 5 running</v>
      </c>
      <c r="E118" s="3" t="str">
        <f>IF(IFERROR(VLOOKUP(ROW(E116),'RO registers'!$A:$L,6,0),"")=0,"",IFERROR(VLOOKUP(ROW(E116),'RO registers'!$A:$L,6,0),""))</f>
        <v>AC模块组: 模块5运行</v>
      </c>
      <c r="F118" s="3" t="str">
        <f>IF(IFERROR(VLOOKUP(ROW(E116),'RO registers'!$A:$L,7,0),"")=0,"",IFERROR(VLOOKUP(ROW(E116),'RO registers'!$A:$L,7,0),""))</f>
        <v>/</v>
      </c>
      <c r="G118" s="3" t="str">
        <f>IF(IFERROR(VLOOKUP(ROW(F116),'RO registers'!$A:$L,8,0),"")=0,"",IFERROR(VLOOKUP(ROW(F116),'RO registers'!$A:$L,8,0),""))</f>
        <v>0: False, 1: True</v>
      </c>
      <c r="H118" s="3" t="str">
        <f>IF(IFERROR(VLOOKUP(ROW(G116),'RO registers'!$A:$L,9,0),"")=0,"",IFERROR(VLOOKUP(ROW(G116),'RO registers'!$A:$L,9,0),""))</f>
        <v>/</v>
      </c>
      <c r="I118" s="3" t="str">
        <f>IF(IFERROR(VLOOKUP(ROW(H116),'RO registers'!$A:$L,10,0),"")=0,"",IFERROR(VLOOKUP(ROW(H116),'RO registers'!$A:$L,10,0),""))</f>
        <v>/</v>
      </c>
      <c r="J118" s="118" t="str">
        <f>IF(IFERROR(VLOOKUP(ROW(I116),'RO registers'!$A:$L,11,0),"")=0,"",IFERROR(VLOOKUP(ROW(I116),'RO registers'!$A:$L,11,0),""))</f>
        <v>/</v>
      </c>
      <c r="K118" s="3" t="str">
        <f>IF(IFERROR(VLOOKUP(ROW(J116),'RO registers'!$A:$L,12,0),"")=0,"",IFERROR(VLOOKUP(ROW(J116),'RO registers'!$A:$L,12,0),""))</f>
        <v/>
      </c>
      <c r="L118" s="73"/>
    </row>
    <row r="119" spans="1:12" ht="50.1" customHeight="1">
      <c r="A119" s="3">
        <f>IF(IFERROR(VLOOKUP(ROW(A117),'RO registers'!$A:$L,2,0),"")=0,"",IFERROR(VLOOKUP(ROW(A117),'RO registers'!$A:$L,2,0),""))</f>
        <v>53027</v>
      </c>
      <c r="B119" s="3" t="str">
        <f>IF(IFERROR(VLOOKUP(ROW(B117),'RO registers'!$A:$L,3,0),"")=0,"",IFERROR(VLOOKUP(ROW(B117),'RO registers'!$A:$L,3,0),""))</f>
        <v>bit5</v>
      </c>
      <c r="C119" s="3" t="str">
        <f>IF(IFERROR(VLOOKUP(ROW(C117),'RO registers'!$A:$L,4,0),"")=0,"",IFERROR(VLOOKUP(ROW(C117),'RO registers'!$A:$L,4,0),""))</f>
        <v>RO</v>
      </c>
      <c r="D119" s="3" t="str">
        <f>IF(IFERROR(VLOOKUP(ROW(D117),'RO registers'!$A:$L,5,0),"")=0,"",IFERROR(VLOOKUP(ROW(D117),'RO registers'!$A:$L,5,0),""))</f>
        <v>AC-Group: module 6 running</v>
      </c>
      <c r="E119" s="3" t="str">
        <f>IF(IFERROR(VLOOKUP(ROW(E117),'RO registers'!$A:$L,6,0),"")=0,"",IFERROR(VLOOKUP(ROW(E117),'RO registers'!$A:$L,6,0),""))</f>
        <v>AC模块组: 模块6运行</v>
      </c>
      <c r="F119" s="3" t="str">
        <f>IF(IFERROR(VLOOKUP(ROW(E117),'RO registers'!$A:$L,7,0),"")=0,"",IFERROR(VLOOKUP(ROW(E117),'RO registers'!$A:$L,7,0),""))</f>
        <v>/</v>
      </c>
      <c r="G119" s="3" t="str">
        <f>IF(IFERROR(VLOOKUP(ROW(F117),'RO registers'!$A:$L,8,0),"")=0,"",IFERROR(VLOOKUP(ROW(F117),'RO registers'!$A:$L,8,0),""))</f>
        <v>0: False, 1: True</v>
      </c>
      <c r="H119" s="3" t="str">
        <f>IF(IFERROR(VLOOKUP(ROW(G117),'RO registers'!$A:$L,9,0),"")=0,"",IFERROR(VLOOKUP(ROW(G117),'RO registers'!$A:$L,9,0),""))</f>
        <v>/</v>
      </c>
      <c r="I119" s="3" t="str">
        <f>IF(IFERROR(VLOOKUP(ROW(H117),'RO registers'!$A:$L,10,0),"")=0,"",IFERROR(VLOOKUP(ROW(H117),'RO registers'!$A:$L,10,0),""))</f>
        <v>/</v>
      </c>
      <c r="J119" s="118" t="str">
        <f>IF(IFERROR(VLOOKUP(ROW(I117),'RO registers'!$A:$L,11,0),"")=0,"",IFERROR(VLOOKUP(ROW(I117),'RO registers'!$A:$L,11,0),""))</f>
        <v>/</v>
      </c>
      <c r="K119" s="3" t="str">
        <f>IF(IFERROR(VLOOKUP(ROW(J117),'RO registers'!$A:$L,12,0),"")=0,"",IFERROR(VLOOKUP(ROW(J117),'RO registers'!$A:$L,12,0),""))</f>
        <v/>
      </c>
      <c r="L119" s="73"/>
    </row>
    <row r="120" spans="1:12" ht="50.1" customHeight="1">
      <c r="A120" s="3">
        <f>IF(IFERROR(VLOOKUP(ROW(A118),'RO registers'!$A:$L,2,0),"")=0,"",IFERROR(VLOOKUP(ROW(A118),'RO registers'!$A:$L,2,0),""))</f>
        <v>53027</v>
      </c>
      <c r="B120" s="3" t="str">
        <f>IF(IFERROR(VLOOKUP(ROW(B118),'RO registers'!$A:$L,3,0),"")=0,"",IFERROR(VLOOKUP(ROW(B118),'RO registers'!$A:$L,3,0),""))</f>
        <v>bit6</v>
      </c>
      <c r="C120" s="3" t="str">
        <f>IF(IFERROR(VLOOKUP(ROW(C118),'RO registers'!$A:$L,4,0),"")=0,"",IFERROR(VLOOKUP(ROW(C118),'RO registers'!$A:$L,4,0),""))</f>
        <v>RO</v>
      </c>
      <c r="D120" s="3" t="str">
        <f>IF(IFERROR(VLOOKUP(ROW(D118),'RO registers'!$A:$L,5,0),"")=0,"",IFERROR(VLOOKUP(ROW(D118),'RO registers'!$A:$L,5,0),""))</f>
        <v>AC-Group: module 7 running</v>
      </c>
      <c r="E120" s="3" t="str">
        <f>IF(IFERROR(VLOOKUP(ROW(E118),'RO registers'!$A:$L,6,0),"")=0,"",IFERROR(VLOOKUP(ROW(E118),'RO registers'!$A:$L,6,0),""))</f>
        <v>AC模块组: 模块7运行</v>
      </c>
      <c r="F120" s="3" t="str">
        <f>IF(IFERROR(VLOOKUP(ROW(E118),'RO registers'!$A:$L,7,0),"")=0,"",IFERROR(VLOOKUP(ROW(E118),'RO registers'!$A:$L,7,0),""))</f>
        <v>/</v>
      </c>
      <c r="G120" s="3" t="str">
        <f>IF(IFERROR(VLOOKUP(ROW(F118),'RO registers'!$A:$L,8,0),"")=0,"",IFERROR(VLOOKUP(ROW(F118),'RO registers'!$A:$L,8,0),""))</f>
        <v>0: False, 1: True</v>
      </c>
      <c r="H120" s="3" t="str">
        <f>IF(IFERROR(VLOOKUP(ROW(G118),'RO registers'!$A:$L,9,0),"")=0,"",IFERROR(VLOOKUP(ROW(G118),'RO registers'!$A:$L,9,0),""))</f>
        <v>/</v>
      </c>
      <c r="I120" s="3" t="str">
        <f>IF(IFERROR(VLOOKUP(ROW(H118),'RO registers'!$A:$L,10,0),"")=0,"",IFERROR(VLOOKUP(ROW(H118),'RO registers'!$A:$L,10,0),""))</f>
        <v>/</v>
      </c>
      <c r="J120" s="118" t="str">
        <f>IF(IFERROR(VLOOKUP(ROW(I118),'RO registers'!$A:$L,11,0),"")=0,"",IFERROR(VLOOKUP(ROW(I118),'RO registers'!$A:$L,11,0),""))</f>
        <v>/</v>
      </c>
      <c r="K120" s="3" t="str">
        <f>IF(IFERROR(VLOOKUP(ROW(J118),'RO registers'!$A:$L,12,0),"")=0,"",IFERROR(VLOOKUP(ROW(J118),'RO registers'!$A:$L,12,0),""))</f>
        <v/>
      </c>
      <c r="L120" s="73"/>
    </row>
    <row r="121" spans="1:12" ht="50.1" customHeight="1">
      <c r="A121" s="3">
        <f>IF(IFERROR(VLOOKUP(ROW(A119),'RO registers'!$A:$L,2,0),"")=0,"",IFERROR(VLOOKUP(ROW(A119),'RO registers'!$A:$L,2,0),""))</f>
        <v>53027</v>
      </c>
      <c r="B121" s="3" t="str">
        <f>IF(IFERROR(VLOOKUP(ROW(B119),'RO registers'!$A:$L,3,0),"")=0,"",IFERROR(VLOOKUP(ROW(B119),'RO registers'!$A:$L,3,0),""))</f>
        <v>bit7</v>
      </c>
      <c r="C121" s="3" t="str">
        <f>IF(IFERROR(VLOOKUP(ROW(C119),'RO registers'!$A:$L,4,0),"")=0,"",IFERROR(VLOOKUP(ROW(C119),'RO registers'!$A:$L,4,0),""))</f>
        <v>RO</v>
      </c>
      <c r="D121" s="3" t="str">
        <f>IF(IFERROR(VLOOKUP(ROW(D119),'RO registers'!$A:$L,5,0),"")=0,"",IFERROR(VLOOKUP(ROW(D119),'RO registers'!$A:$L,5,0),""))</f>
        <v>AC-Group: module 8 running</v>
      </c>
      <c r="E121" s="3" t="str">
        <f>IF(IFERROR(VLOOKUP(ROW(E119),'RO registers'!$A:$L,6,0),"")=0,"",IFERROR(VLOOKUP(ROW(E119),'RO registers'!$A:$L,6,0),""))</f>
        <v>AC模块组: 模块8运行</v>
      </c>
      <c r="F121" s="3" t="str">
        <f>IF(IFERROR(VLOOKUP(ROW(E119),'RO registers'!$A:$L,7,0),"")=0,"",IFERROR(VLOOKUP(ROW(E119),'RO registers'!$A:$L,7,0),""))</f>
        <v>/</v>
      </c>
      <c r="G121" s="3" t="str">
        <f>IF(IFERROR(VLOOKUP(ROW(F119),'RO registers'!$A:$L,8,0),"")=0,"",IFERROR(VLOOKUP(ROW(F119),'RO registers'!$A:$L,8,0),""))</f>
        <v>0: False, 1: True</v>
      </c>
      <c r="H121" s="3" t="str">
        <f>IF(IFERROR(VLOOKUP(ROW(G119),'RO registers'!$A:$L,9,0),"")=0,"",IFERROR(VLOOKUP(ROW(G119),'RO registers'!$A:$L,9,0),""))</f>
        <v>/</v>
      </c>
      <c r="I121" s="3" t="str">
        <f>IF(IFERROR(VLOOKUP(ROW(H119),'RO registers'!$A:$L,10,0),"")=0,"",IFERROR(VLOOKUP(ROW(H119),'RO registers'!$A:$L,10,0),""))</f>
        <v>/</v>
      </c>
      <c r="J121" s="118" t="str">
        <f>IF(IFERROR(VLOOKUP(ROW(I119),'RO registers'!$A:$L,11,0),"")=0,"",IFERROR(VLOOKUP(ROW(I119),'RO registers'!$A:$L,11,0),""))</f>
        <v>/</v>
      </c>
      <c r="K121" s="3" t="str">
        <f>IF(IFERROR(VLOOKUP(ROW(J119),'RO registers'!$A:$L,12,0),"")=0,"",IFERROR(VLOOKUP(ROW(J119),'RO registers'!$A:$L,12,0),""))</f>
        <v/>
      </c>
      <c r="L121" s="73"/>
    </row>
    <row r="122" spans="1:12" ht="50.1" customHeight="1">
      <c r="A122" s="3">
        <f>IF(IFERROR(VLOOKUP(ROW(A120),'RO registers'!$A:$L,2,0),"")=0,"",IFERROR(VLOOKUP(ROW(A120),'RO registers'!$A:$L,2,0),""))</f>
        <v>53027</v>
      </c>
      <c r="B122" s="3" t="str">
        <f>IF(IFERROR(VLOOKUP(ROW(B120),'RO registers'!$A:$L,3,0),"")=0,"",IFERROR(VLOOKUP(ROW(B120),'RO registers'!$A:$L,3,0),""))</f>
        <v>bit8</v>
      </c>
      <c r="C122" s="3" t="str">
        <f>IF(IFERROR(VLOOKUP(ROW(C120),'RO registers'!$A:$L,4,0),"")=0,"",IFERROR(VLOOKUP(ROW(C120),'RO registers'!$A:$L,4,0),""))</f>
        <v>RO</v>
      </c>
      <c r="D122" s="3" t="str">
        <f>IF(IFERROR(VLOOKUP(ROW(D120),'RO registers'!$A:$L,5,0),"")=0,"",IFERROR(VLOOKUP(ROW(D120),'RO registers'!$A:$L,5,0),""))</f>
        <v>AC-Group: module 9 running</v>
      </c>
      <c r="E122" s="3" t="str">
        <f>IF(IFERROR(VLOOKUP(ROW(E120),'RO registers'!$A:$L,6,0),"")=0,"",IFERROR(VLOOKUP(ROW(E120),'RO registers'!$A:$L,6,0),""))</f>
        <v>AC模块组: 模块9运行</v>
      </c>
      <c r="F122" s="3" t="str">
        <f>IF(IFERROR(VLOOKUP(ROW(E120),'RO registers'!$A:$L,7,0),"")=0,"",IFERROR(VLOOKUP(ROW(E120),'RO registers'!$A:$L,7,0),""))</f>
        <v>/</v>
      </c>
      <c r="G122" s="3" t="str">
        <f>IF(IFERROR(VLOOKUP(ROW(F120),'RO registers'!$A:$L,8,0),"")=0,"",IFERROR(VLOOKUP(ROW(F120),'RO registers'!$A:$L,8,0),""))</f>
        <v>0: False, 1: True</v>
      </c>
      <c r="H122" s="3" t="str">
        <f>IF(IFERROR(VLOOKUP(ROW(G120),'RO registers'!$A:$L,9,0),"")=0,"",IFERROR(VLOOKUP(ROW(G120),'RO registers'!$A:$L,9,0),""))</f>
        <v>/</v>
      </c>
      <c r="I122" s="3" t="str">
        <f>IF(IFERROR(VLOOKUP(ROW(H120),'RO registers'!$A:$L,10,0),"")=0,"",IFERROR(VLOOKUP(ROW(H120),'RO registers'!$A:$L,10,0),""))</f>
        <v>/</v>
      </c>
      <c r="J122" s="118" t="str">
        <f>IF(IFERROR(VLOOKUP(ROW(I120),'RO registers'!$A:$L,11,0),"")=0,"",IFERROR(VLOOKUP(ROW(I120),'RO registers'!$A:$L,11,0),""))</f>
        <v>/</v>
      </c>
      <c r="K122" s="3" t="str">
        <f>IF(IFERROR(VLOOKUP(ROW(J120),'RO registers'!$A:$L,12,0),"")=0,"",IFERROR(VLOOKUP(ROW(J120),'RO registers'!$A:$L,12,0),""))</f>
        <v/>
      </c>
      <c r="L122" s="73"/>
    </row>
    <row r="123" spans="1:12" ht="50.1" customHeight="1">
      <c r="A123" s="3">
        <f>IF(IFERROR(VLOOKUP(ROW(A121),'RO registers'!$A:$L,2,0),"")=0,"",IFERROR(VLOOKUP(ROW(A121),'RO registers'!$A:$L,2,0),""))</f>
        <v>53027</v>
      </c>
      <c r="B123" s="3" t="str">
        <f>IF(IFERROR(VLOOKUP(ROW(B121),'RO registers'!$A:$L,3,0),"")=0,"",IFERROR(VLOOKUP(ROW(B121),'RO registers'!$A:$L,3,0),""))</f>
        <v>bit9</v>
      </c>
      <c r="C123" s="3" t="str">
        <f>IF(IFERROR(VLOOKUP(ROW(C121),'RO registers'!$A:$L,4,0),"")=0,"",IFERROR(VLOOKUP(ROW(C121),'RO registers'!$A:$L,4,0),""))</f>
        <v>RO</v>
      </c>
      <c r="D123" s="3" t="str">
        <f>IF(IFERROR(VLOOKUP(ROW(D121),'RO registers'!$A:$L,5,0),"")=0,"",IFERROR(VLOOKUP(ROW(D121),'RO registers'!$A:$L,5,0),""))</f>
        <v>AC-Group: module 10 running</v>
      </c>
      <c r="E123" s="3" t="str">
        <f>IF(IFERROR(VLOOKUP(ROW(E121),'RO registers'!$A:$L,6,0),"")=0,"",IFERROR(VLOOKUP(ROW(E121),'RO registers'!$A:$L,6,0),""))</f>
        <v>AC模块组: 模块10运行</v>
      </c>
      <c r="F123" s="3" t="str">
        <f>IF(IFERROR(VLOOKUP(ROW(E121),'RO registers'!$A:$L,7,0),"")=0,"",IFERROR(VLOOKUP(ROW(E121),'RO registers'!$A:$L,7,0),""))</f>
        <v>/</v>
      </c>
      <c r="G123" s="3" t="str">
        <f>IF(IFERROR(VLOOKUP(ROW(F121),'RO registers'!$A:$L,8,0),"")=0,"",IFERROR(VLOOKUP(ROW(F121),'RO registers'!$A:$L,8,0),""))</f>
        <v>0: False, 1: True</v>
      </c>
      <c r="H123" s="3" t="str">
        <f>IF(IFERROR(VLOOKUP(ROW(G121),'RO registers'!$A:$L,9,0),"")=0,"",IFERROR(VLOOKUP(ROW(G121),'RO registers'!$A:$L,9,0),""))</f>
        <v>/</v>
      </c>
      <c r="I123" s="3" t="str">
        <f>IF(IFERROR(VLOOKUP(ROW(H121),'RO registers'!$A:$L,10,0),"")=0,"",IFERROR(VLOOKUP(ROW(H121),'RO registers'!$A:$L,10,0),""))</f>
        <v>/</v>
      </c>
      <c r="J123" s="118" t="str">
        <f>IF(IFERROR(VLOOKUP(ROW(I121),'RO registers'!$A:$L,11,0),"")=0,"",IFERROR(VLOOKUP(ROW(I121),'RO registers'!$A:$L,11,0),""))</f>
        <v>/</v>
      </c>
      <c r="K123" s="3" t="str">
        <f>IF(IFERROR(VLOOKUP(ROW(J121),'RO registers'!$A:$L,12,0),"")=0,"",IFERROR(VLOOKUP(ROW(J121),'RO registers'!$A:$L,12,0),""))</f>
        <v/>
      </c>
      <c r="L123" s="73"/>
    </row>
    <row r="124" spans="1:12" ht="50.1" customHeight="1">
      <c r="A124" s="3">
        <f>IF(IFERROR(VLOOKUP(ROW(A122),'RO registers'!$A:$L,2,0),"")=0,"",IFERROR(VLOOKUP(ROW(A122),'RO registers'!$A:$L,2,0),""))</f>
        <v>53029</v>
      </c>
      <c r="B124" s="3" t="str">
        <f>IF(IFERROR(VLOOKUP(ROW(B122),'RO registers'!$A:$L,3,0),"")=0,"",IFERROR(VLOOKUP(ROW(B122),'RO registers'!$A:$L,3,0),""))</f>
        <v>bit0</v>
      </c>
      <c r="C124" s="3" t="str">
        <f>IF(IFERROR(VLOOKUP(ROW(C122),'RO registers'!$A:$L,4,0),"")=0,"",IFERROR(VLOOKUP(ROW(C122),'RO registers'!$A:$L,4,0),""))</f>
        <v>RO</v>
      </c>
      <c r="D124" s="3" t="str">
        <f>IF(IFERROR(VLOOKUP(ROW(D122),'RO registers'!$A:$L,5,0),"")=0,"",IFERROR(VLOOKUP(ROW(D122),'RO registers'!$A:$L,5,0),""))</f>
        <v>AC-Group: module 1 Alarm</v>
      </c>
      <c r="E124" s="3" t="str">
        <f>IF(IFERROR(VLOOKUP(ROW(E122),'RO registers'!$A:$L,6,0),"")=0,"",IFERROR(VLOOKUP(ROW(E122),'RO registers'!$A:$L,6,0),""))</f>
        <v>AC模块组: 模块1告警</v>
      </c>
      <c r="F124" s="3" t="str">
        <f>IF(IFERROR(VLOOKUP(ROW(E122),'RO registers'!$A:$L,7,0),"")=0,"",IFERROR(VLOOKUP(ROW(E122),'RO registers'!$A:$L,7,0),""))</f>
        <v>/</v>
      </c>
      <c r="G124" s="3" t="str">
        <f>IF(IFERROR(VLOOKUP(ROW(F122),'RO registers'!$A:$L,8,0),"")=0,"",IFERROR(VLOOKUP(ROW(F122),'RO registers'!$A:$L,8,0),""))</f>
        <v>0: False, 1: True</v>
      </c>
      <c r="H124" s="3" t="str">
        <f>IF(IFERROR(VLOOKUP(ROW(G122),'RO registers'!$A:$L,9,0),"")=0,"",IFERROR(VLOOKUP(ROW(G122),'RO registers'!$A:$L,9,0),""))</f>
        <v>/</v>
      </c>
      <c r="I124" s="3" t="str">
        <f>IF(IFERROR(VLOOKUP(ROW(H122),'RO registers'!$A:$L,10,0),"")=0,"",IFERROR(VLOOKUP(ROW(H122),'RO registers'!$A:$L,10,0),""))</f>
        <v>/</v>
      </c>
      <c r="J124" s="118" t="str">
        <f>IF(IFERROR(VLOOKUP(ROW(I122),'RO registers'!$A:$L,11,0),"")=0,"",IFERROR(VLOOKUP(ROW(I122),'RO registers'!$A:$L,11,0),""))</f>
        <v>/</v>
      </c>
      <c r="K124" s="3" t="str">
        <f>IF(IFERROR(VLOOKUP(ROW(J122),'RO registers'!$A:$L,12,0),"")=0,"",IFERROR(VLOOKUP(ROW(J122),'RO registers'!$A:$L,12,0),""))</f>
        <v/>
      </c>
      <c r="L124" s="73"/>
    </row>
    <row r="125" spans="1:12" ht="50.1" customHeight="1">
      <c r="A125" s="3">
        <f>IF(IFERROR(VLOOKUP(ROW(A123),'RO registers'!$A:$L,2,0),"")=0,"",IFERROR(VLOOKUP(ROW(A123),'RO registers'!$A:$L,2,0),""))</f>
        <v>53029</v>
      </c>
      <c r="B125" s="3" t="str">
        <f>IF(IFERROR(VLOOKUP(ROW(B123),'RO registers'!$A:$L,3,0),"")=0,"",IFERROR(VLOOKUP(ROW(B123),'RO registers'!$A:$L,3,0),""))</f>
        <v>bit1</v>
      </c>
      <c r="C125" s="3" t="str">
        <f>IF(IFERROR(VLOOKUP(ROW(C123),'RO registers'!$A:$L,4,0),"")=0,"",IFERROR(VLOOKUP(ROW(C123),'RO registers'!$A:$L,4,0),""))</f>
        <v>RO</v>
      </c>
      <c r="D125" s="3" t="str">
        <f>IF(IFERROR(VLOOKUP(ROW(D123),'RO registers'!$A:$L,5,0),"")=0,"",IFERROR(VLOOKUP(ROW(D123),'RO registers'!$A:$L,5,0),""))</f>
        <v>AC-Group: module 2 Alarm</v>
      </c>
      <c r="E125" s="3" t="str">
        <f>IF(IFERROR(VLOOKUP(ROW(E123),'RO registers'!$A:$L,6,0),"")=0,"",IFERROR(VLOOKUP(ROW(E123),'RO registers'!$A:$L,6,0),""))</f>
        <v>AC模块组: 模块2告警</v>
      </c>
      <c r="F125" s="3" t="str">
        <f>IF(IFERROR(VLOOKUP(ROW(E123),'RO registers'!$A:$L,7,0),"")=0,"",IFERROR(VLOOKUP(ROW(E123),'RO registers'!$A:$L,7,0),""))</f>
        <v>/</v>
      </c>
      <c r="G125" s="3" t="str">
        <f>IF(IFERROR(VLOOKUP(ROW(F123),'RO registers'!$A:$L,8,0),"")=0,"",IFERROR(VLOOKUP(ROW(F123),'RO registers'!$A:$L,8,0),""))</f>
        <v>0: False, 1: True</v>
      </c>
      <c r="H125" s="3" t="str">
        <f>IF(IFERROR(VLOOKUP(ROW(G123),'RO registers'!$A:$L,9,0),"")=0,"",IFERROR(VLOOKUP(ROW(G123),'RO registers'!$A:$L,9,0),""))</f>
        <v>/</v>
      </c>
      <c r="I125" s="3" t="str">
        <f>IF(IFERROR(VLOOKUP(ROW(H123),'RO registers'!$A:$L,10,0),"")=0,"",IFERROR(VLOOKUP(ROW(H123),'RO registers'!$A:$L,10,0),""))</f>
        <v>/</v>
      </c>
      <c r="J125" s="118" t="str">
        <f>IF(IFERROR(VLOOKUP(ROW(I123),'RO registers'!$A:$L,11,0),"")=0,"",IFERROR(VLOOKUP(ROW(I123),'RO registers'!$A:$L,11,0),""))</f>
        <v>/</v>
      </c>
      <c r="K125" s="3" t="str">
        <f>IF(IFERROR(VLOOKUP(ROW(J123),'RO registers'!$A:$L,12,0),"")=0,"",IFERROR(VLOOKUP(ROW(J123),'RO registers'!$A:$L,12,0),""))</f>
        <v/>
      </c>
      <c r="L125" s="73"/>
    </row>
    <row r="126" spans="1:12" ht="50.1" customHeight="1">
      <c r="A126" s="3">
        <f>IF(IFERROR(VLOOKUP(ROW(A124),'RO registers'!$A:$L,2,0),"")=0,"",IFERROR(VLOOKUP(ROW(A124),'RO registers'!$A:$L,2,0),""))</f>
        <v>53029</v>
      </c>
      <c r="B126" s="3" t="str">
        <f>IF(IFERROR(VLOOKUP(ROW(B124),'RO registers'!$A:$L,3,0),"")=0,"",IFERROR(VLOOKUP(ROW(B124),'RO registers'!$A:$L,3,0),""))</f>
        <v>bit2</v>
      </c>
      <c r="C126" s="3" t="str">
        <f>IF(IFERROR(VLOOKUP(ROW(C124),'RO registers'!$A:$L,4,0),"")=0,"",IFERROR(VLOOKUP(ROW(C124),'RO registers'!$A:$L,4,0),""))</f>
        <v>RO</v>
      </c>
      <c r="D126" s="3" t="str">
        <f>IF(IFERROR(VLOOKUP(ROW(D124),'RO registers'!$A:$L,5,0),"")=0,"",IFERROR(VLOOKUP(ROW(D124),'RO registers'!$A:$L,5,0),""))</f>
        <v>AC-Group: module 3 Alarm</v>
      </c>
      <c r="E126" s="3" t="str">
        <f>IF(IFERROR(VLOOKUP(ROW(E124),'RO registers'!$A:$L,6,0),"")=0,"",IFERROR(VLOOKUP(ROW(E124),'RO registers'!$A:$L,6,0),""))</f>
        <v>AC模块组: 模块3告警</v>
      </c>
      <c r="F126" s="3" t="str">
        <f>IF(IFERROR(VLOOKUP(ROW(E124),'RO registers'!$A:$L,7,0),"")=0,"",IFERROR(VLOOKUP(ROW(E124),'RO registers'!$A:$L,7,0),""))</f>
        <v>/</v>
      </c>
      <c r="G126" s="3" t="str">
        <f>IF(IFERROR(VLOOKUP(ROW(F124),'RO registers'!$A:$L,8,0),"")=0,"",IFERROR(VLOOKUP(ROW(F124),'RO registers'!$A:$L,8,0),""))</f>
        <v>0: False, 1: True</v>
      </c>
      <c r="H126" s="3" t="str">
        <f>IF(IFERROR(VLOOKUP(ROW(G124),'RO registers'!$A:$L,9,0),"")=0,"",IFERROR(VLOOKUP(ROW(G124),'RO registers'!$A:$L,9,0),""))</f>
        <v>/</v>
      </c>
      <c r="I126" s="3" t="str">
        <f>IF(IFERROR(VLOOKUP(ROW(H124),'RO registers'!$A:$L,10,0),"")=0,"",IFERROR(VLOOKUP(ROW(H124),'RO registers'!$A:$L,10,0),""))</f>
        <v>/</v>
      </c>
      <c r="J126" s="118" t="str">
        <f>IF(IFERROR(VLOOKUP(ROW(I124),'RO registers'!$A:$L,11,0),"")=0,"",IFERROR(VLOOKUP(ROW(I124),'RO registers'!$A:$L,11,0),""))</f>
        <v>/</v>
      </c>
      <c r="K126" s="3" t="str">
        <f>IF(IFERROR(VLOOKUP(ROW(J124),'RO registers'!$A:$L,12,0),"")=0,"",IFERROR(VLOOKUP(ROW(J124),'RO registers'!$A:$L,12,0),""))</f>
        <v/>
      </c>
      <c r="L126" s="73"/>
    </row>
    <row r="127" spans="1:12" ht="50.1" customHeight="1">
      <c r="A127" s="3">
        <f>IF(IFERROR(VLOOKUP(ROW(A125),'RO registers'!$A:$L,2,0),"")=0,"",IFERROR(VLOOKUP(ROW(A125),'RO registers'!$A:$L,2,0),""))</f>
        <v>53029</v>
      </c>
      <c r="B127" s="3" t="str">
        <f>IF(IFERROR(VLOOKUP(ROW(B125),'RO registers'!$A:$L,3,0),"")=0,"",IFERROR(VLOOKUP(ROW(B125),'RO registers'!$A:$L,3,0),""))</f>
        <v>bit3</v>
      </c>
      <c r="C127" s="3" t="str">
        <f>IF(IFERROR(VLOOKUP(ROW(C125),'RO registers'!$A:$L,4,0),"")=0,"",IFERROR(VLOOKUP(ROW(C125),'RO registers'!$A:$L,4,0),""))</f>
        <v>RO</v>
      </c>
      <c r="D127" s="3" t="str">
        <f>IF(IFERROR(VLOOKUP(ROW(D125),'RO registers'!$A:$L,5,0),"")=0,"",IFERROR(VLOOKUP(ROW(D125),'RO registers'!$A:$L,5,0),""))</f>
        <v>AC-Group: module 4 Alarm</v>
      </c>
      <c r="E127" s="3" t="str">
        <f>IF(IFERROR(VLOOKUP(ROW(E125),'RO registers'!$A:$L,6,0),"")=0,"",IFERROR(VLOOKUP(ROW(E125),'RO registers'!$A:$L,6,0),""))</f>
        <v>AC模块组: 模块4告警</v>
      </c>
      <c r="F127" s="3" t="str">
        <f>IF(IFERROR(VLOOKUP(ROW(E125),'RO registers'!$A:$L,7,0),"")=0,"",IFERROR(VLOOKUP(ROW(E125),'RO registers'!$A:$L,7,0),""))</f>
        <v>/</v>
      </c>
      <c r="G127" s="3" t="str">
        <f>IF(IFERROR(VLOOKUP(ROW(F125),'RO registers'!$A:$L,8,0),"")=0,"",IFERROR(VLOOKUP(ROW(F125),'RO registers'!$A:$L,8,0),""))</f>
        <v>0: False, 1: True</v>
      </c>
      <c r="H127" s="3" t="str">
        <f>IF(IFERROR(VLOOKUP(ROW(G125),'RO registers'!$A:$L,9,0),"")=0,"",IFERROR(VLOOKUP(ROW(G125),'RO registers'!$A:$L,9,0),""))</f>
        <v>/</v>
      </c>
      <c r="I127" s="3" t="str">
        <f>IF(IFERROR(VLOOKUP(ROW(H125),'RO registers'!$A:$L,10,0),"")=0,"",IFERROR(VLOOKUP(ROW(H125),'RO registers'!$A:$L,10,0),""))</f>
        <v>/</v>
      </c>
      <c r="J127" s="118" t="str">
        <f>IF(IFERROR(VLOOKUP(ROW(I125),'RO registers'!$A:$L,11,0),"")=0,"",IFERROR(VLOOKUP(ROW(I125),'RO registers'!$A:$L,11,0),""))</f>
        <v>/</v>
      </c>
      <c r="K127" s="3" t="str">
        <f>IF(IFERROR(VLOOKUP(ROW(J125),'RO registers'!$A:$L,12,0),"")=0,"",IFERROR(VLOOKUP(ROW(J125),'RO registers'!$A:$L,12,0),""))</f>
        <v/>
      </c>
      <c r="L127" s="73"/>
    </row>
    <row r="128" spans="1:12" ht="50.1" customHeight="1">
      <c r="A128" s="3">
        <f>IF(IFERROR(VLOOKUP(ROW(A126),'RO registers'!$A:$L,2,0),"")=0,"",IFERROR(VLOOKUP(ROW(A126),'RO registers'!$A:$L,2,0),""))</f>
        <v>53029</v>
      </c>
      <c r="B128" s="3" t="str">
        <f>IF(IFERROR(VLOOKUP(ROW(B126),'RO registers'!$A:$L,3,0),"")=0,"",IFERROR(VLOOKUP(ROW(B126),'RO registers'!$A:$L,3,0),""))</f>
        <v>bit4</v>
      </c>
      <c r="C128" s="3" t="str">
        <f>IF(IFERROR(VLOOKUP(ROW(C126),'RO registers'!$A:$L,4,0),"")=0,"",IFERROR(VLOOKUP(ROW(C126),'RO registers'!$A:$L,4,0),""))</f>
        <v>RO</v>
      </c>
      <c r="D128" s="3" t="str">
        <f>IF(IFERROR(VLOOKUP(ROW(D126),'RO registers'!$A:$L,5,0),"")=0,"",IFERROR(VLOOKUP(ROW(D126),'RO registers'!$A:$L,5,0),""))</f>
        <v>AC-Group: module 5 Alarm</v>
      </c>
      <c r="E128" s="3" t="str">
        <f>IF(IFERROR(VLOOKUP(ROW(E126),'RO registers'!$A:$L,6,0),"")=0,"",IFERROR(VLOOKUP(ROW(E126),'RO registers'!$A:$L,6,0),""))</f>
        <v>AC模块组: 模块5告警</v>
      </c>
      <c r="F128" s="3" t="str">
        <f>IF(IFERROR(VLOOKUP(ROW(E126),'RO registers'!$A:$L,7,0),"")=0,"",IFERROR(VLOOKUP(ROW(E126),'RO registers'!$A:$L,7,0),""))</f>
        <v>/</v>
      </c>
      <c r="G128" s="3" t="str">
        <f>IF(IFERROR(VLOOKUP(ROW(F126),'RO registers'!$A:$L,8,0),"")=0,"",IFERROR(VLOOKUP(ROW(F126),'RO registers'!$A:$L,8,0),""))</f>
        <v>0: False, 1: True</v>
      </c>
      <c r="H128" s="3" t="str">
        <f>IF(IFERROR(VLOOKUP(ROW(G126),'RO registers'!$A:$L,9,0),"")=0,"",IFERROR(VLOOKUP(ROW(G126),'RO registers'!$A:$L,9,0),""))</f>
        <v>/</v>
      </c>
      <c r="I128" s="3" t="str">
        <f>IF(IFERROR(VLOOKUP(ROW(H126),'RO registers'!$A:$L,10,0),"")=0,"",IFERROR(VLOOKUP(ROW(H126),'RO registers'!$A:$L,10,0),""))</f>
        <v>/</v>
      </c>
      <c r="J128" s="118" t="str">
        <f>IF(IFERROR(VLOOKUP(ROW(I126),'RO registers'!$A:$L,11,0),"")=0,"",IFERROR(VLOOKUP(ROW(I126),'RO registers'!$A:$L,11,0),""))</f>
        <v>/</v>
      </c>
      <c r="K128" s="3" t="str">
        <f>IF(IFERROR(VLOOKUP(ROW(J126),'RO registers'!$A:$L,12,0),"")=0,"",IFERROR(VLOOKUP(ROW(J126),'RO registers'!$A:$L,12,0),""))</f>
        <v/>
      </c>
      <c r="L128" s="73"/>
    </row>
    <row r="129" spans="1:12" ht="50.1" customHeight="1">
      <c r="A129" s="3">
        <f>IF(IFERROR(VLOOKUP(ROW(A127),'RO registers'!$A:$L,2,0),"")=0,"",IFERROR(VLOOKUP(ROW(A127),'RO registers'!$A:$L,2,0),""))</f>
        <v>53029</v>
      </c>
      <c r="B129" s="3" t="str">
        <f>IF(IFERROR(VLOOKUP(ROW(B127),'RO registers'!$A:$L,3,0),"")=0,"",IFERROR(VLOOKUP(ROW(B127),'RO registers'!$A:$L,3,0),""))</f>
        <v>bit5</v>
      </c>
      <c r="C129" s="3" t="str">
        <f>IF(IFERROR(VLOOKUP(ROW(C127),'RO registers'!$A:$L,4,0),"")=0,"",IFERROR(VLOOKUP(ROW(C127),'RO registers'!$A:$L,4,0),""))</f>
        <v>RO</v>
      </c>
      <c r="D129" s="3" t="str">
        <f>IF(IFERROR(VLOOKUP(ROW(D127),'RO registers'!$A:$L,5,0),"")=0,"",IFERROR(VLOOKUP(ROW(D127),'RO registers'!$A:$L,5,0),""))</f>
        <v>AC-Group: module 6 Alarm</v>
      </c>
      <c r="E129" s="3" t="str">
        <f>IF(IFERROR(VLOOKUP(ROW(E127),'RO registers'!$A:$L,6,0),"")=0,"",IFERROR(VLOOKUP(ROW(E127),'RO registers'!$A:$L,6,0),""))</f>
        <v>AC模块组: 模块6告警</v>
      </c>
      <c r="F129" s="3" t="str">
        <f>IF(IFERROR(VLOOKUP(ROW(E127),'RO registers'!$A:$L,7,0),"")=0,"",IFERROR(VLOOKUP(ROW(E127),'RO registers'!$A:$L,7,0),""))</f>
        <v>/</v>
      </c>
      <c r="G129" s="3" t="str">
        <f>IF(IFERROR(VLOOKUP(ROW(F127),'RO registers'!$A:$L,8,0),"")=0,"",IFERROR(VLOOKUP(ROW(F127),'RO registers'!$A:$L,8,0),""))</f>
        <v>0: False, 1: True</v>
      </c>
      <c r="H129" s="3" t="str">
        <f>IF(IFERROR(VLOOKUP(ROW(G127),'RO registers'!$A:$L,9,0),"")=0,"",IFERROR(VLOOKUP(ROW(G127),'RO registers'!$A:$L,9,0),""))</f>
        <v>/</v>
      </c>
      <c r="I129" s="3" t="str">
        <f>IF(IFERROR(VLOOKUP(ROW(H127),'RO registers'!$A:$L,10,0),"")=0,"",IFERROR(VLOOKUP(ROW(H127),'RO registers'!$A:$L,10,0),""))</f>
        <v>/</v>
      </c>
      <c r="J129" s="118" t="str">
        <f>IF(IFERROR(VLOOKUP(ROW(I127),'RO registers'!$A:$L,11,0),"")=0,"",IFERROR(VLOOKUP(ROW(I127),'RO registers'!$A:$L,11,0),""))</f>
        <v>/</v>
      </c>
      <c r="K129" s="3" t="str">
        <f>IF(IFERROR(VLOOKUP(ROW(J127),'RO registers'!$A:$L,12,0),"")=0,"",IFERROR(VLOOKUP(ROW(J127),'RO registers'!$A:$L,12,0),""))</f>
        <v/>
      </c>
      <c r="L129" s="73"/>
    </row>
    <row r="130" spans="1:12" ht="50.1" customHeight="1">
      <c r="A130" s="3">
        <f>IF(IFERROR(VLOOKUP(ROW(A128),'RO registers'!$A:$L,2,0),"")=0,"",IFERROR(VLOOKUP(ROW(A128),'RO registers'!$A:$L,2,0),""))</f>
        <v>53029</v>
      </c>
      <c r="B130" s="3" t="str">
        <f>IF(IFERROR(VLOOKUP(ROW(B128),'RO registers'!$A:$L,3,0),"")=0,"",IFERROR(VLOOKUP(ROW(B128),'RO registers'!$A:$L,3,0),""))</f>
        <v>bit6</v>
      </c>
      <c r="C130" s="3" t="str">
        <f>IF(IFERROR(VLOOKUP(ROW(C128),'RO registers'!$A:$L,4,0),"")=0,"",IFERROR(VLOOKUP(ROW(C128),'RO registers'!$A:$L,4,0),""))</f>
        <v>RO</v>
      </c>
      <c r="D130" s="3" t="str">
        <f>IF(IFERROR(VLOOKUP(ROW(D128),'RO registers'!$A:$L,5,0),"")=0,"",IFERROR(VLOOKUP(ROW(D128),'RO registers'!$A:$L,5,0),""))</f>
        <v>AC-Group: module 7 Alarm</v>
      </c>
      <c r="E130" s="3" t="str">
        <f>IF(IFERROR(VLOOKUP(ROW(E128),'RO registers'!$A:$L,6,0),"")=0,"",IFERROR(VLOOKUP(ROW(E128),'RO registers'!$A:$L,6,0),""))</f>
        <v>AC模块组: 模块7告警</v>
      </c>
      <c r="F130" s="3" t="str">
        <f>IF(IFERROR(VLOOKUP(ROW(E128),'RO registers'!$A:$L,7,0),"")=0,"",IFERROR(VLOOKUP(ROW(E128),'RO registers'!$A:$L,7,0),""))</f>
        <v>/</v>
      </c>
      <c r="G130" s="3" t="str">
        <f>IF(IFERROR(VLOOKUP(ROW(F128),'RO registers'!$A:$L,8,0),"")=0,"",IFERROR(VLOOKUP(ROW(F128),'RO registers'!$A:$L,8,0),""))</f>
        <v>0: False, 1: True</v>
      </c>
      <c r="H130" s="3" t="str">
        <f>IF(IFERROR(VLOOKUP(ROW(G128),'RO registers'!$A:$L,9,0),"")=0,"",IFERROR(VLOOKUP(ROW(G128),'RO registers'!$A:$L,9,0),""))</f>
        <v>/</v>
      </c>
      <c r="I130" s="3" t="str">
        <f>IF(IFERROR(VLOOKUP(ROW(H128),'RO registers'!$A:$L,10,0),"")=0,"",IFERROR(VLOOKUP(ROW(H128),'RO registers'!$A:$L,10,0),""))</f>
        <v>/</v>
      </c>
      <c r="J130" s="118" t="str">
        <f>IF(IFERROR(VLOOKUP(ROW(I128),'RO registers'!$A:$L,11,0),"")=0,"",IFERROR(VLOOKUP(ROW(I128),'RO registers'!$A:$L,11,0),""))</f>
        <v>/</v>
      </c>
      <c r="K130" s="3" t="str">
        <f>IF(IFERROR(VLOOKUP(ROW(J128),'RO registers'!$A:$L,12,0),"")=0,"",IFERROR(VLOOKUP(ROW(J128),'RO registers'!$A:$L,12,0),""))</f>
        <v/>
      </c>
      <c r="L130" s="73"/>
    </row>
    <row r="131" spans="1:12" ht="50.1" customHeight="1">
      <c r="A131" s="3">
        <f>IF(IFERROR(VLOOKUP(ROW(A129),'RO registers'!$A:$L,2,0),"")=0,"",IFERROR(VLOOKUP(ROW(A129),'RO registers'!$A:$L,2,0),""))</f>
        <v>53029</v>
      </c>
      <c r="B131" s="3" t="str">
        <f>IF(IFERROR(VLOOKUP(ROW(B129),'RO registers'!$A:$L,3,0),"")=0,"",IFERROR(VLOOKUP(ROW(B129),'RO registers'!$A:$L,3,0),""))</f>
        <v>bit7</v>
      </c>
      <c r="C131" s="3" t="str">
        <f>IF(IFERROR(VLOOKUP(ROW(C129),'RO registers'!$A:$L,4,0),"")=0,"",IFERROR(VLOOKUP(ROW(C129),'RO registers'!$A:$L,4,0),""))</f>
        <v>RO</v>
      </c>
      <c r="D131" s="3" t="str">
        <f>IF(IFERROR(VLOOKUP(ROW(D129),'RO registers'!$A:$L,5,0),"")=0,"",IFERROR(VLOOKUP(ROW(D129),'RO registers'!$A:$L,5,0),""))</f>
        <v>AC-Group: module 8 Alarm</v>
      </c>
      <c r="E131" s="3" t="str">
        <f>IF(IFERROR(VLOOKUP(ROW(E129),'RO registers'!$A:$L,6,0),"")=0,"",IFERROR(VLOOKUP(ROW(E129),'RO registers'!$A:$L,6,0),""))</f>
        <v>AC模块组: 模块8告警</v>
      </c>
      <c r="F131" s="3" t="str">
        <f>IF(IFERROR(VLOOKUP(ROW(E129),'RO registers'!$A:$L,7,0),"")=0,"",IFERROR(VLOOKUP(ROW(E129),'RO registers'!$A:$L,7,0),""))</f>
        <v>/</v>
      </c>
      <c r="G131" s="3" t="str">
        <f>IF(IFERROR(VLOOKUP(ROW(F129),'RO registers'!$A:$L,8,0),"")=0,"",IFERROR(VLOOKUP(ROW(F129),'RO registers'!$A:$L,8,0),""))</f>
        <v>0: False, 1: True</v>
      </c>
      <c r="H131" s="3" t="str">
        <f>IF(IFERROR(VLOOKUP(ROW(G129),'RO registers'!$A:$L,9,0),"")=0,"",IFERROR(VLOOKUP(ROW(G129),'RO registers'!$A:$L,9,0),""))</f>
        <v>/</v>
      </c>
      <c r="I131" s="3" t="str">
        <f>IF(IFERROR(VLOOKUP(ROW(H129),'RO registers'!$A:$L,10,0),"")=0,"",IFERROR(VLOOKUP(ROW(H129),'RO registers'!$A:$L,10,0),""))</f>
        <v>/</v>
      </c>
      <c r="J131" s="118" t="str">
        <f>IF(IFERROR(VLOOKUP(ROW(I129),'RO registers'!$A:$L,11,0),"")=0,"",IFERROR(VLOOKUP(ROW(I129),'RO registers'!$A:$L,11,0),""))</f>
        <v>/</v>
      </c>
      <c r="K131" s="3" t="str">
        <f>IF(IFERROR(VLOOKUP(ROW(J129),'RO registers'!$A:$L,12,0),"")=0,"",IFERROR(VLOOKUP(ROW(J129),'RO registers'!$A:$L,12,0),""))</f>
        <v/>
      </c>
      <c r="L131" s="73"/>
    </row>
    <row r="132" spans="1:12" ht="50.1" customHeight="1">
      <c r="A132" s="3">
        <f>IF(IFERROR(VLOOKUP(ROW(A130),'RO registers'!$A:$L,2,0),"")=0,"",IFERROR(VLOOKUP(ROW(A130),'RO registers'!$A:$L,2,0),""))</f>
        <v>53029</v>
      </c>
      <c r="B132" s="3" t="str">
        <f>IF(IFERROR(VLOOKUP(ROW(B130),'RO registers'!$A:$L,3,0),"")=0,"",IFERROR(VLOOKUP(ROW(B130),'RO registers'!$A:$L,3,0),""))</f>
        <v>bit8</v>
      </c>
      <c r="C132" s="3" t="str">
        <f>IF(IFERROR(VLOOKUP(ROW(C130),'RO registers'!$A:$L,4,0),"")=0,"",IFERROR(VLOOKUP(ROW(C130),'RO registers'!$A:$L,4,0),""))</f>
        <v>RO</v>
      </c>
      <c r="D132" s="3" t="str">
        <f>IF(IFERROR(VLOOKUP(ROW(D130),'RO registers'!$A:$L,5,0),"")=0,"",IFERROR(VLOOKUP(ROW(D130),'RO registers'!$A:$L,5,0),""))</f>
        <v>AC-Group: module 9 Alarm</v>
      </c>
      <c r="E132" s="3" t="str">
        <f>IF(IFERROR(VLOOKUP(ROW(E130),'RO registers'!$A:$L,6,0),"")=0,"",IFERROR(VLOOKUP(ROW(E130),'RO registers'!$A:$L,6,0),""))</f>
        <v>AC模块组: 模块9告警</v>
      </c>
      <c r="F132" s="3" t="str">
        <f>IF(IFERROR(VLOOKUP(ROW(E130),'RO registers'!$A:$L,7,0),"")=0,"",IFERROR(VLOOKUP(ROW(E130),'RO registers'!$A:$L,7,0),""))</f>
        <v>/</v>
      </c>
      <c r="G132" s="3" t="str">
        <f>IF(IFERROR(VLOOKUP(ROW(F130),'RO registers'!$A:$L,8,0),"")=0,"",IFERROR(VLOOKUP(ROW(F130),'RO registers'!$A:$L,8,0),""))</f>
        <v>0: False, 1: True</v>
      </c>
      <c r="H132" s="3" t="str">
        <f>IF(IFERROR(VLOOKUP(ROW(G130),'RO registers'!$A:$L,9,0),"")=0,"",IFERROR(VLOOKUP(ROW(G130),'RO registers'!$A:$L,9,0),""))</f>
        <v>/</v>
      </c>
      <c r="I132" s="3" t="str">
        <f>IF(IFERROR(VLOOKUP(ROW(H130),'RO registers'!$A:$L,10,0),"")=0,"",IFERROR(VLOOKUP(ROW(H130),'RO registers'!$A:$L,10,0),""))</f>
        <v>/</v>
      </c>
      <c r="J132" s="118" t="str">
        <f>IF(IFERROR(VLOOKUP(ROW(I130),'RO registers'!$A:$L,11,0),"")=0,"",IFERROR(VLOOKUP(ROW(I130),'RO registers'!$A:$L,11,0),""))</f>
        <v>/</v>
      </c>
      <c r="K132" s="3" t="str">
        <f>IF(IFERROR(VLOOKUP(ROW(J130),'RO registers'!$A:$L,12,0),"")=0,"",IFERROR(VLOOKUP(ROW(J130),'RO registers'!$A:$L,12,0),""))</f>
        <v/>
      </c>
      <c r="L132" s="73"/>
    </row>
    <row r="133" spans="1:12" ht="50.1" customHeight="1">
      <c r="A133" s="3">
        <f>IF(IFERROR(VLOOKUP(ROW(A131),'RO registers'!$A:$L,2,0),"")=0,"",IFERROR(VLOOKUP(ROW(A131),'RO registers'!$A:$L,2,0),""))</f>
        <v>53029</v>
      </c>
      <c r="B133" s="3" t="str">
        <f>IF(IFERROR(VLOOKUP(ROW(B131),'RO registers'!$A:$L,3,0),"")=0,"",IFERROR(VLOOKUP(ROW(B131),'RO registers'!$A:$L,3,0),""))</f>
        <v>bit9</v>
      </c>
      <c r="C133" s="3" t="str">
        <f>IF(IFERROR(VLOOKUP(ROW(C131),'RO registers'!$A:$L,4,0),"")=0,"",IFERROR(VLOOKUP(ROW(C131),'RO registers'!$A:$L,4,0),""))</f>
        <v>RO</v>
      </c>
      <c r="D133" s="3" t="str">
        <f>IF(IFERROR(VLOOKUP(ROW(D131),'RO registers'!$A:$L,5,0),"")=0,"",IFERROR(VLOOKUP(ROW(D131),'RO registers'!$A:$L,5,0),""))</f>
        <v>AC-Group: module 10 Alarm</v>
      </c>
      <c r="E133" s="3" t="str">
        <f>IF(IFERROR(VLOOKUP(ROW(E131),'RO registers'!$A:$L,6,0),"")=0,"",IFERROR(VLOOKUP(ROW(E131),'RO registers'!$A:$L,6,0),""))</f>
        <v>AC模块组: 模块10告警</v>
      </c>
      <c r="F133" s="3" t="str">
        <f>IF(IFERROR(VLOOKUP(ROW(E131),'RO registers'!$A:$L,7,0),"")=0,"",IFERROR(VLOOKUP(ROW(E131),'RO registers'!$A:$L,7,0),""))</f>
        <v>/</v>
      </c>
      <c r="G133" s="3" t="str">
        <f>IF(IFERROR(VLOOKUP(ROW(F131),'RO registers'!$A:$L,8,0),"")=0,"",IFERROR(VLOOKUP(ROW(F131),'RO registers'!$A:$L,8,0),""))</f>
        <v>0: False, 1: True</v>
      </c>
      <c r="H133" s="3" t="str">
        <f>IF(IFERROR(VLOOKUP(ROW(G131),'RO registers'!$A:$L,9,0),"")=0,"",IFERROR(VLOOKUP(ROW(G131),'RO registers'!$A:$L,9,0),""))</f>
        <v>/</v>
      </c>
      <c r="I133" s="3" t="str">
        <f>IF(IFERROR(VLOOKUP(ROW(H131),'RO registers'!$A:$L,10,0),"")=0,"",IFERROR(VLOOKUP(ROW(H131),'RO registers'!$A:$L,10,0),""))</f>
        <v>/</v>
      </c>
      <c r="J133" s="118" t="str">
        <f>IF(IFERROR(VLOOKUP(ROW(I131),'RO registers'!$A:$L,11,0),"")=0,"",IFERROR(VLOOKUP(ROW(I131),'RO registers'!$A:$L,11,0),""))</f>
        <v>/</v>
      </c>
      <c r="K133" s="3" t="str">
        <f>IF(IFERROR(VLOOKUP(ROW(J131),'RO registers'!$A:$L,12,0),"")=0,"",IFERROR(VLOOKUP(ROW(J131),'RO registers'!$A:$L,12,0),""))</f>
        <v/>
      </c>
      <c r="L133" s="73"/>
    </row>
    <row r="134" spans="1:12" ht="50.1" customHeight="1">
      <c r="A134" s="3">
        <f>IF(IFERROR(VLOOKUP(ROW(A132),'RO registers'!$A:$L,2,0),"")=0,"",IFERROR(VLOOKUP(ROW(A132),'RO registers'!$A:$L,2,0),""))</f>
        <v>53029</v>
      </c>
      <c r="B134" s="3" t="str">
        <f>IF(IFERROR(VLOOKUP(ROW(B132),'RO registers'!$A:$L,3,0),"")=0,"",IFERROR(VLOOKUP(ROW(B132),'RO registers'!$A:$L,3,0),""))</f>
        <v>bit10</v>
      </c>
      <c r="C134" s="3" t="str">
        <f>IF(IFERROR(VLOOKUP(ROW(C132),'RO registers'!$A:$L,4,0),"")=0,"",IFERROR(VLOOKUP(ROW(C132),'RO registers'!$A:$L,4,0),""))</f>
        <v>RO</v>
      </c>
      <c r="D134" s="3" t="str">
        <f>IF(IFERROR(VLOOKUP(ROW(D132),'RO registers'!$A:$L,5,0),"")=0,"",IFERROR(VLOOKUP(ROW(D132),'RO registers'!$A:$L,5,0),""))</f>
        <v>Rack Func board Alarm</v>
      </c>
      <c r="E134" s="3" t="str">
        <f>IF(IFERROR(VLOOKUP(ROW(E132),'RO registers'!$A:$L,6,0),"")=0,"",IFERROR(VLOOKUP(ROW(E132),'RO registers'!$A:$L,6,0),""))</f>
        <v>机架功能板告警</v>
      </c>
      <c r="F134" s="3" t="str">
        <f>IF(IFERROR(VLOOKUP(ROW(E132),'RO registers'!$A:$L,7,0),"")=0,"",IFERROR(VLOOKUP(ROW(E132),'RO registers'!$A:$L,7,0),""))</f>
        <v>/</v>
      </c>
      <c r="G134" s="3" t="str">
        <f>IF(IFERROR(VLOOKUP(ROW(F132),'RO registers'!$A:$L,8,0),"")=0,"",IFERROR(VLOOKUP(ROW(F132),'RO registers'!$A:$L,8,0),""))</f>
        <v>0: False, 1: True</v>
      </c>
      <c r="H134" s="3" t="str">
        <f>IF(IFERROR(VLOOKUP(ROW(G132),'RO registers'!$A:$L,9,0),"")=0,"",IFERROR(VLOOKUP(ROW(G132),'RO registers'!$A:$L,9,0),""))</f>
        <v>/</v>
      </c>
      <c r="I134" s="3" t="str">
        <f>IF(IFERROR(VLOOKUP(ROW(H132),'RO registers'!$A:$L,10,0),"")=0,"",IFERROR(VLOOKUP(ROW(H132),'RO registers'!$A:$L,10,0),""))</f>
        <v>/</v>
      </c>
      <c r="J134" s="118" t="str">
        <f>IF(IFERROR(VLOOKUP(ROW(I132),'RO registers'!$A:$L,11,0),"")=0,"",IFERROR(VLOOKUP(ROW(I132),'RO registers'!$A:$L,11,0),""))</f>
        <v>/</v>
      </c>
      <c r="K134" s="3" t="str">
        <f>IF(IFERROR(VLOOKUP(ROW(J132),'RO registers'!$A:$L,12,0),"")=0,"",IFERROR(VLOOKUP(ROW(J132),'RO registers'!$A:$L,12,0),""))</f>
        <v/>
      </c>
      <c r="L134" s="73"/>
    </row>
    <row r="135" spans="1:12" ht="50.1" customHeight="1">
      <c r="A135" s="3">
        <f>IF(IFERROR(VLOOKUP(ROW(A133),'RO registers'!$A:$L,2,0),"")=0,"",IFERROR(VLOOKUP(ROW(A133),'RO registers'!$A:$L,2,0),""))</f>
        <v>53031</v>
      </c>
      <c r="B135" s="3" t="str">
        <f>IF(IFERROR(VLOOKUP(ROW(B133),'RO registers'!$A:$L,3,0),"")=0,"",IFERROR(VLOOKUP(ROW(B133),'RO registers'!$A:$L,3,0),""))</f>
        <v>bit0</v>
      </c>
      <c r="C135" s="3" t="str">
        <f>IF(IFERROR(VLOOKUP(ROW(C133),'RO registers'!$A:$L,4,0),"")=0,"",IFERROR(VLOOKUP(ROW(C133),'RO registers'!$A:$L,4,0),""))</f>
        <v>RO</v>
      </c>
      <c r="D135" s="3" t="str">
        <f>IF(IFERROR(VLOOKUP(ROW(D133),'RO registers'!$A:$L,5,0),"")=0,"",IFERROR(VLOOKUP(ROW(D133),'RO registers'!$A:$L,5,0),""))</f>
        <v>AC-Group: module 1 fault</v>
      </c>
      <c r="E135" s="3" t="str">
        <f>IF(IFERROR(VLOOKUP(ROW(E133),'RO registers'!$A:$L,6,0),"")=0,"",IFERROR(VLOOKUP(ROW(E133),'RO registers'!$A:$L,6,0),""))</f>
        <v>AC模块组: 模块1故障</v>
      </c>
      <c r="F135" s="3" t="str">
        <f>IF(IFERROR(VLOOKUP(ROW(E133),'RO registers'!$A:$L,7,0),"")=0,"",IFERROR(VLOOKUP(ROW(E133),'RO registers'!$A:$L,7,0),""))</f>
        <v>/</v>
      </c>
      <c r="G135" s="3" t="str">
        <f>IF(IFERROR(VLOOKUP(ROW(F133),'RO registers'!$A:$L,8,0),"")=0,"",IFERROR(VLOOKUP(ROW(F133),'RO registers'!$A:$L,8,0),""))</f>
        <v>0: False, 1: True</v>
      </c>
      <c r="H135" s="3" t="str">
        <f>IF(IFERROR(VLOOKUP(ROW(G133),'RO registers'!$A:$L,9,0),"")=0,"",IFERROR(VLOOKUP(ROW(G133),'RO registers'!$A:$L,9,0),""))</f>
        <v>/</v>
      </c>
      <c r="I135" s="3" t="str">
        <f>IF(IFERROR(VLOOKUP(ROW(H133),'RO registers'!$A:$L,10,0),"")=0,"",IFERROR(VLOOKUP(ROW(H133),'RO registers'!$A:$L,10,0),""))</f>
        <v>/</v>
      </c>
      <c r="J135" s="118" t="str">
        <f>IF(IFERROR(VLOOKUP(ROW(I133),'RO registers'!$A:$L,11,0),"")=0,"",IFERROR(VLOOKUP(ROW(I133),'RO registers'!$A:$L,11,0),""))</f>
        <v>/</v>
      </c>
      <c r="K135" s="3" t="str">
        <f>IF(IFERROR(VLOOKUP(ROW(J133),'RO registers'!$A:$L,12,0),"")=0,"",IFERROR(VLOOKUP(ROW(J133),'RO registers'!$A:$L,12,0),""))</f>
        <v/>
      </c>
      <c r="L135" s="73"/>
    </row>
    <row r="136" spans="1:12" ht="50.1" customHeight="1">
      <c r="A136" s="3">
        <f>IF(IFERROR(VLOOKUP(ROW(A134),'RO registers'!$A:$L,2,0),"")=0,"",IFERROR(VLOOKUP(ROW(A134),'RO registers'!$A:$L,2,0),""))</f>
        <v>53031</v>
      </c>
      <c r="B136" s="3" t="str">
        <f>IF(IFERROR(VLOOKUP(ROW(B134),'RO registers'!$A:$L,3,0),"")=0,"",IFERROR(VLOOKUP(ROW(B134),'RO registers'!$A:$L,3,0),""))</f>
        <v>bit1</v>
      </c>
      <c r="C136" s="3" t="str">
        <f>IF(IFERROR(VLOOKUP(ROW(C134),'RO registers'!$A:$L,4,0),"")=0,"",IFERROR(VLOOKUP(ROW(C134),'RO registers'!$A:$L,4,0),""))</f>
        <v>RO</v>
      </c>
      <c r="D136" s="3" t="str">
        <f>IF(IFERROR(VLOOKUP(ROW(D134),'RO registers'!$A:$L,5,0),"")=0,"",IFERROR(VLOOKUP(ROW(D134),'RO registers'!$A:$L,5,0),""))</f>
        <v>AC-Group: module 2 fault</v>
      </c>
      <c r="E136" s="3" t="str">
        <f>IF(IFERROR(VLOOKUP(ROW(E134),'RO registers'!$A:$L,6,0),"")=0,"",IFERROR(VLOOKUP(ROW(E134),'RO registers'!$A:$L,6,0),""))</f>
        <v>AC模块组: 模块2故障</v>
      </c>
      <c r="F136" s="3" t="str">
        <f>IF(IFERROR(VLOOKUP(ROW(E134),'RO registers'!$A:$L,7,0),"")=0,"",IFERROR(VLOOKUP(ROW(E134),'RO registers'!$A:$L,7,0),""))</f>
        <v>/</v>
      </c>
      <c r="G136" s="3" t="str">
        <f>IF(IFERROR(VLOOKUP(ROW(F134),'RO registers'!$A:$L,8,0),"")=0,"",IFERROR(VLOOKUP(ROW(F134),'RO registers'!$A:$L,8,0),""))</f>
        <v>0: False, 1: True</v>
      </c>
      <c r="H136" s="3" t="str">
        <f>IF(IFERROR(VLOOKUP(ROW(G134),'RO registers'!$A:$L,9,0),"")=0,"",IFERROR(VLOOKUP(ROW(G134),'RO registers'!$A:$L,9,0),""))</f>
        <v>/</v>
      </c>
      <c r="I136" s="3" t="str">
        <f>IF(IFERROR(VLOOKUP(ROW(H134),'RO registers'!$A:$L,10,0),"")=0,"",IFERROR(VLOOKUP(ROW(H134),'RO registers'!$A:$L,10,0),""))</f>
        <v>/</v>
      </c>
      <c r="J136" s="118" t="str">
        <f>IF(IFERROR(VLOOKUP(ROW(I134),'RO registers'!$A:$L,11,0),"")=0,"",IFERROR(VLOOKUP(ROW(I134),'RO registers'!$A:$L,11,0),""))</f>
        <v>/</v>
      </c>
      <c r="K136" s="3" t="str">
        <f>IF(IFERROR(VLOOKUP(ROW(J134),'RO registers'!$A:$L,12,0),"")=0,"",IFERROR(VLOOKUP(ROW(J134),'RO registers'!$A:$L,12,0),""))</f>
        <v/>
      </c>
      <c r="L136" s="73"/>
    </row>
    <row r="137" spans="1:12" ht="50.1" customHeight="1">
      <c r="A137" s="3">
        <f>IF(IFERROR(VLOOKUP(ROW(A135),'RO registers'!$A:$L,2,0),"")=0,"",IFERROR(VLOOKUP(ROW(A135),'RO registers'!$A:$L,2,0),""))</f>
        <v>53031</v>
      </c>
      <c r="B137" s="3" t="str">
        <f>IF(IFERROR(VLOOKUP(ROW(B135),'RO registers'!$A:$L,3,0),"")=0,"",IFERROR(VLOOKUP(ROW(B135),'RO registers'!$A:$L,3,0),""))</f>
        <v>bit2</v>
      </c>
      <c r="C137" s="3" t="str">
        <f>IF(IFERROR(VLOOKUP(ROW(C135),'RO registers'!$A:$L,4,0),"")=0,"",IFERROR(VLOOKUP(ROW(C135),'RO registers'!$A:$L,4,0),""))</f>
        <v>RO</v>
      </c>
      <c r="D137" s="3" t="str">
        <f>IF(IFERROR(VLOOKUP(ROW(D135),'RO registers'!$A:$L,5,0),"")=0,"",IFERROR(VLOOKUP(ROW(D135),'RO registers'!$A:$L,5,0),""))</f>
        <v>AC-Group: module 3 fault</v>
      </c>
      <c r="E137" s="3" t="str">
        <f>IF(IFERROR(VLOOKUP(ROW(E135),'RO registers'!$A:$L,6,0),"")=0,"",IFERROR(VLOOKUP(ROW(E135),'RO registers'!$A:$L,6,0),""))</f>
        <v>AC模块组: 模块3故障</v>
      </c>
      <c r="F137" s="3" t="str">
        <f>IF(IFERROR(VLOOKUP(ROW(E135),'RO registers'!$A:$L,7,0),"")=0,"",IFERROR(VLOOKUP(ROW(E135),'RO registers'!$A:$L,7,0),""))</f>
        <v>/</v>
      </c>
      <c r="G137" s="3" t="str">
        <f>IF(IFERROR(VLOOKUP(ROW(F135),'RO registers'!$A:$L,8,0),"")=0,"",IFERROR(VLOOKUP(ROW(F135),'RO registers'!$A:$L,8,0),""))</f>
        <v>0: False, 1: True</v>
      </c>
      <c r="H137" s="3" t="str">
        <f>IF(IFERROR(VLOOKUP(ROW(G135),'RO registers'!$A:$L,9,0),"")=0,"",IFERROR(VLOOKUP(ROW(G135),'RO registers'!$A:$L,9,0),""))</f>
        <v>/</v>
      </c>
      <c r="I137" s="3" t="str">
        <f>IF(IFERROR(VLOOKUP(ROW(H135),'RO registers'!$A:$L,10,0),"")=0,"",IFERROR(VLOOKUP(ROW(H135),'RO registers'!$A:$L,10,0),""))</f>
        <v>/</v>
      </c>
      <c r="J137" s="118" t="str">
        <f>IF(IFERROR(VLOOKUP(ROW(I135),'RO registers'!$A:$L,11,0),"")=0,"",IFERROR(VLOOKUP(ROW(I135),'RO registers'!$A:$L,11,0),""))</f>
        <v>/</v>
      </c>
      <c r="K137" s="3" t="str">
        <f>IF(IFERROR(VLOOKUP(ROW(J135),'RO registers'!$A:$L,12,0),"")=0,"",IFERROR(VLOOKUP(ROW(J135),'RO registers'!$A:$L,12,0),""))</f>
        <v/>
      </c>
      <c r="L137" s="73"/>
    </row>
    <row r="138" spans="1:12" ht="50.1" customHeight="1">
      <c r="A138" s="3">
        <f>IF(IFERROR(VLOOKUP(ROW(A136),'RO registers'!$A:$L,2,0),"")=0,"",IFERROR(VLOOKUP(ROW(A136),'RO registers'!$A:$L,2,0),""))</f>
        <v>53031</v>
      </c>
      <c r="B138" s="3" t="str">
        <f>IF(IFERROR(VLOOKUP(ROW(B136),'RO registers'!$A:$L,3,0),"")=0,"",IFERROR(VLOOKUP(ROW(B136),'RO registers'!$A:$L,3,0),""))</f>
        <v>bit3</v>
      </c>
      <c r="C138" s="3" t="str">
        <f>IF(IFERROR(VLOOKUP(ROW(C136),'RO registers'!$A:$L,4,0),"")=0,"",IFERROR(VLOOKUP(ROW(C136),'RO registers'!$A:$L,4,0),""))</f>
        <v>RO</v>
      </c>
      <c r="D138" s="3" t="str">
        <f>IF(IFERROR(VLOOKUP(ROW(D136),'RO registers'!$A:$L,5,0),"")=0,"",IFERROR(VLOOKUP(ROW(D136),'RO registers'!$A:$L,5,0),""))</f>
        <v>AC-Group: module 4 fault</v>
      </c>
      <c r="E138" s="3" t="str">
        <f>IF(IFERROR(VLOOKUP(ROW(E136),'RO registers'!$A:$L,6,0),"")=0,"",IFERROR(VLOOKUP(ROW(E136),'RO registers'!$A:$L,6,0),""))</f>
        <v>AC模块组: 模块4故障</v>
      </c>
      <c r="F138" s="3" t="str">
        <f>IF(IFERROR(VLOOKUP(ROW(E136),'RO registers'!$A:$L,7,0),"")=0,"",IFERROR(VLOOKUP(ROW(E136),'RO registers'!$A:$L,7,0),""))</f>
        <v>/</v>
      </c>
      <c r="G138" s="3" t="str">
        <f>IF(IFERROR(VLOOKUP(ROW(F136),'RO registers'!$A:$L,8,0),"")=0,"",IFERROR(VLOOKUP(ROW(F136),'RO registers'!$A:$L,8,0),""))</f>
        <v>0: False, 1: True</v>
      </c>
      <c r="H138" s="3" t="str">
        <f>IF(IFERROR(VLOOKUP(ROW(G136),'RO registers'!$A:$L,9,0),"")=0,"",IFERROR(VLOOKUP(ROW(G136),'RO registers'!$A:$L,9,0),""))</f>
        <v>/</v>
      </c>
      <c r="I138" s="3" t="str">
        <f>IF(IFERROR(VLOOKUP(ROW(H136),'RO registers'!$A:$L,10,0),"")=0,"",IFERROR(VLOOKUP(ROW(H136),'RO registers'!$A:$L,10,0),""))</f>
        <v>/</v>
      </c>
      <c r="J138" s="118" t="str">
        <f>IF(IFERROR(VLOOKUP(ROW(I136),'RO registers'!$A:$L,11,0),"")=0,"",IFERROR(VLOOKUP(ROW(I136),'RO registers'!$A:$L,11,0),""))</f>
        <v>/</v>
      </c>
      <c r="K138" s="3" t="str">
        <f>IF(IFERROR(VLOOKUP(ROW(J136),'RO registers'!$A:$L,12,0),"")=0,"",IFERROR(VLOOKUP(ROW(J136),'RO registers'!$A:$L,12,0),""))</f>
        <v/>
      </c>
      <c r="L138" s="73"/>
    </row>
    <row r="139" spans="1:12" ht="50.1" customHeight="1">
      <c r="A139" s="3">
        <f>IF(IFERROR(VLOOKUP(ROW(A137),'RO registers'!$A:$L,2,0),"")=0,"",IFERROR(VLOOKUP(ROW(A137),'RO registers'!$A:$L,2,0),""))</f>
        <v>53031</v>
      </c>
      <c r="B139" s="3" t="str">
        <f>IF(IFERROR(VLOOKUP(ROW(B137),'RO registers'!$A:$L,3,0),"")=0,"",IFERROR(VLOOKUP(ROW(B137),'RO registers'!$A:$L,3,0),""))</f>
        <v>bit4</v>
      </c>
      <c r="C139" s="3" t="str">
        <f>IF(IFERROR(VLOOKUP(ROW(C137),'RO registers'!$A:$L,4,0),"")=0,"",IFERROR(VLOOKUP(ROW(C137),'RO registers'!$A:$L,4,0),""))</f>
        <v>RO</v>
      </c>
      <c r="D139" s="3" t="str">
        <f>IF(IFERROR(VLOOKUP(ROW(D137),'RO registers'!$A:$L,5,0),"")=0,"",IFERROR(VLOOKUP(ROW(D137),'RO registers'!$A:$L,5,0),""))</f>
        <v>AC-Group: module 5 fault</v>
      </c>
      <c r="E139" s="3" t="str">
        <f>IF(IFERROR(VLOOKUP(ROW(E137),'RO registers'!$A:$L,6,0),"")=0,"",IFERROR(VLOOKUP(ROW(E137),'RO registers'!$A:$L,6,0),""))</f>
        <v>AC模块组: 模块5故障</v>
      </c>
      <c r="F139" s="3" t="str">
        <f>IF(IFERROR(VLOOKUP(ROW(E137),'RO registers'!$A:$L,7,0),"")=0,"",IFERROR(VLOOKUP(ROW(E137),'RO registers'!$A:$L,7,0),""))</f>
        <v>/</v>
      </c>
      <c r="G139" s="3" t="str">
        <f>IF(IFERROR(VLOOKUP(ROW(F137),'RO registers'!$A:$L,8,0),"")=0,"",IFERROR(VLOOKUP(ROW(F137),'RO registers'!$A:$L,8,0),""))</f>
        <v>0: False, 1: True</v>
      </c>
      <c r="H139" s="3" t="str">
        <f>IF(IFERROR(VLOOKUP(ROW(G137),'RO registers'!$A:$L,9,0),"")=0,"",IFERROR(VLOOKUP(ROW(G137),'RO registers'!$A:$L,9,0),""))</f>
        <v>/</v>
      </c>
      <c r="I139" s="3" t="str">
        <f>IF(IFERROR(VLOOKUP(ROW(H137),'RO registers'!$A:$L,10,0),"")=0,"",IFERROR(VLOOKUP(ROW(H137),'RO registers'!$A:$L,10,0),""))</f>
        <v>/</v>
      </c>
      <c r="J139" s="118" t="str">
        <f>IF(IFERROR(VLOOKUP(ROW(I137),'RO registers'!$A:$L,11,0),"")=0,"",IFERROR(VLOOKUP(ROW(I137),'RO registers'!$A:$L,11,0),""))</f>
        <v>/</v>
      </c>
      <c r="K139" s="3" t="str">
        <f>IF(IFERROR(VLOOKUP(ROW(J137),'RO registers'!$A:$L,12,0),"")=0,"",IFERROR(VLOOKUP(ROW(J137),'RO registers'!$A:$L,12,0),""))</f>
        <v/>
      </c>
      <c r="L139" s="73"/>
    </row>
    <row r="140" spans="1:12" ht="50.1" customHeight="1">
      <c r="A140" s="3">
        <f>IF(IFERROR(VLOOKUP(ROW(A138),'RO registers'!$A:$L,2,0),"")=0,"",IFERROR(VLOOKUP(ROW(A138),'RO registers'!$A:$L,2,0),""))</f>
        <v>53031</v>
      </c>
      <c r="B140" s="3" t="str">
        <f>IF(IFERROR(VLOOKUP(ROW(B138),'RO registers'!$A:$L,3,0),"")=0,"",IFERROR(VLOOKUP(ROW(B138),'RO registers'!$A:$L,3,0),""))</f>
        <v>bit5</v>
      </c>
      <c r="C140" s="3" t="str">
        <f>IF(IFERROR(VLOOKUP(ROW(C138),'RO registers'!$A:$L,4,0),"")=0,"",IFERROR(VLOOKUP(ROW(C138),'RO registers'!$A:$L,4,0),""))</f>
        <v>RO</v>
      </c>
      <c r="D140" s="3" t="str">
        <f>IF(IFERROR(VLOOKUP(ROW(D138),'RO registers'!$A:$L,5,0),"")=0,"",IFERROR(VLOOKUP(ROW(D138),'RO registers'!$A:$L,5,0),""))</f>
        <v>AC-Group: module 6 fault</v>
      </c>
      <c r="E140" s="3" t="str">
        <f>IF(IFERROR(VLOOKUP(ROW(E138),'RO registers'!$A:$L,6,0),"")=0,"",IFERROR(VLOOKUP(ROW(E138),'RO registers'!$A:$L,6,0),""))</f>
        <v>AC模块组: 模块6故障</v>
      </c>
      <c r="F140" s="3" t="str">
        <f>IF(IFERROR(VLOOKUP(ROW(E138),'RO registers'!$A:$L,7,0),"")=0,"",IFERROR(VLOOKUP(ROW(E138),'RO registers'!$A:$L,7,0),""))</f>
        <v>/</v>
      </c>
      <c r="G140" s="3" t="str">
        <f>IF(IFERROR(VLOOKUP(ROW(F138),'RO registers'!$A:$L,8,0),"")=0,"",IFERROR(VLOOKUP(ROW(F138),'RO registers'!$A:$L,8,0),""))</f>
        <v>0: False, 1: True</v>
      </c>
      <c r="H140" s="3" t="str">
        <f>IF(IFERROR(VLOOKUP(ROW(G138),'RO registers'!$A:$L,9,0),"")=0,"",IFERROR(VLOOKUP(ROW(G138),'RO registers'!$A:$L,9,0),""))</f>
        <v>/</v>
      </c>
      <c r="I140" s="3" t="str">
        <f>IF(IFERROR(VLOOKUP(ROW(H138),'RO registers'!$A:$L,10,0),"")=0,"",IFERROR(VLOOKUP(ROW(H138),'RO registers'!$A:$L,10,0),""))</f>
        <v>/</v>
      </c>
      <c r="J140" s="118" t="str">
        <f>IF(IFERROR(VLOOKUP(ROW(I138),'RO registers'!$A:$L,11,0),"")=0,"",IFERROR(VLOOKUP(ROW(I138),'RO registers'!$A:$L,11,0),""))</f>
        <v>/</v>
      </c>
      <c r="K140" s="3" t="str">
        <f>IF(IFERROR(VLOOKUP(ROW(J138),'RO registers'!$A:$L,12,0),"")=0,"",IFERROR(VLOOKUP(ROW(J138),'RO registers'!$A:$L,12,0),""))</f>
        <v/>
      </c>
      <c r="L140" s="73"/>
    </row>
    <row r="141" spans="1:12" ht="50.1" customHeight="1">
      <c r="A141" s="3">
        <f>IF(IFERROR(VLOOKUP(ROW(A139),'RO registers'!$A:$L,2,0),"")=0,"",IFERROR(VLOOKUP(ROW(A139),'RO registers'!$A:$L,2,0),""))</f>
        <v>53031</v>
      </c>
      <c r="B141" s="3" t="str">
        <f>IF(IFERROR(VLOOKUP(ROW(B139),'RO registers'!$A:$L,3,0),"")=0,"",IFERROR(VLOOKUP(ROW(B139),'RO registers'!$A:$L,3,0),""))</f>
        <v>bit6</v>
      </c>
      <c r="C141" s="3" t="str">
        <f>IF(IFERROR(VLOOKUP(ROW(C139),'RO registers'!$A:$L,4,0),"")=0,"",IFERROR(VLOOKUP(ROW(C139),'RO registers'!$A:$L,4,0),""))</f>
        <v>RO</v>
      </c>
      <c r="D141" s="3" t="str">
        <f>IF(IFERROR(VLOOKUP(ROW(D139),'RO registers'!$A:$L,5,0),"")=0,"",IFERROR(VLOOKUP(ROW(D139),'RO registers'!$A:$L,5,0),""))</f>
        <v>AC-Group: module 7 fault</v>
      </c>
      <c r="E141" s="3" t="str">
        <f>IF(IFERROR(VLOOKUP(ROW(E139),'RO registers'!$A:$L,6,0),"")=0,"",IFERROR(VLOOKUP(ROW(E139),'RO registers'!$A:$L,6,0),""))</f>
        <v>AC模块组: 模块7故障</v>
      </c>
      <c r="F141" s="3" t="str">
        <f>IF(IFERROR(VLOOKUP(ROW(E139),'RO registers'!$A:$L,7,0),"")=0,"",IFERROR(VLOOKUP(ROW(E139),'RO registers'!$A:$L,7,0),""))</f>
        <v>/</v>
      </c>
      <c r="G141" s="3" t="str">
        <f>IF(IFERROR(VLOOKUP(ROW(F139),'RO registers'!$A:$L,8,0),"")=0,"",IFERROR(VLOOKUP(ROW(F139),'RO registers'!$A:$L,8,0),""))</f>
        <v>0: False, 1: True</v>
      </c>
      <c r="H141" s="3" t="str">
        <f>IF(IFERROR(VLOOKUP(ROW(G139),'RO registers'!$A:$L,9,0),"")=0,"",IFERROR(VLOOKUP(ROW(G139),'RO registers'!$A:$L,9,0),""))</f>
        <v>/</v>
      </c>
      <c r="I141" s="3" t="str">
        <f>IF(IFERROR(VLOOKUP(ROW(H139),'RO registers'!$A:$L,10,0),"")=0,"",IFERROR(VLOOKUP(ROW(H139),'RO registers'!$A:$L,10,0),""))</f>
        <v>/</v>
      </c>
      <c r="J141" s="118" t="str">
        <f>IF(IFERROR(VLOOKUP(ROW(I139),'RO registers'!$A:$L,11,0),"")=0,"",IFERROR(VLOOKUP(ROW(I139),'RO registers'!$A:$L,11,0),""))</f>
        <v>/</v>
      </c>
      <c r="K141" s="3" t="str">
        <f>IF(IFERROR(VLOOKUP(ROW(J139),'RO registers'!$A:$L,12,0),"")=0,"",IFERROR(VLOOKUP(ROW(J139),'RO registers'!$A:$L,12,0),""))</f>
        <v/>
      </c>
      <c r="L141" s="73"/>
    </row>
    <row r="142" spans="1:12" ht="50.1" customHeight="1">
      <c r="A142" s="3">
        <f>IF(IFERROR(VLOOKUP(ROW(A140),'RO registers'!$A:$L,2,0),"")=0,"",IFERROR(VLOOKUP(ROW(A140),'RO registers'!$A:$L,2,0),""))</f>
        <v>53031</v>
      </c>
      <c r="B142" s="3" t="str">
        <f>IF(IFERROR(VLOOKUP(ROW(B140),'RO registers'!$A:$L,3,0),"")=0,"",IFERROR(VLOOKUP(ROW(B140),'RO registers'!$A:$L,3,0),""))</f>
        <v>bit7</v>
      </c>
      <c r="C142" s="3" t="str">
        <f>IF(IFERROR(VLOOKUP(ROW(C140),'RO registers'!$A:$L,4,0),"")=0,"",IFERROR(VLOOKUP(ROW(C140),'RO registers'!$A:$L,4,0),""))</f>
        <v>RO</v>
      </c>
      <c r="D142" s="3" t="str">
        <f>IF(IFERROR(VLOOKUP(ROW(D140),'RO registers'!$A:$L,5,0),"")=0,"",IFERROR(VLOOKUP(ROW(D140),'RO registers'!$A:$L,5,0),""))</f>
        <v>AC-Group: module 8 fault</v>
      </c>
      <c r="E142" s="3" t="str">
        <f>IF(IFERROR(VLOOKUP(ROW(E140),'RO registers'!$A:$L,6,0),"")=0,"",IFERROR(VLOOKUP(ROW(E140),'RO registers'!$A:$L,6,0),""))</f>
        <v>AC模块组: 模块8故障</v>
      </c>
      <c r="F142" s="3" t="str">
        <f>IF(IFERROR(VLOOKUP(ROW(E140),'RO registers'!$A:$L,7,0),"")=0,"",IFERROR(VLOOKUP(ROW(E140),'RO registers'!$A:$L,7,0),""))</f>
        <v>/</v>
      </c>
      <c r="G142" s="3" t="str">
        <f>IF(IFERROR(VLOOKUP(ROW(F140),'RO registers'!$A:$L,8,0),"")=0,"",IFERROR(VLOOKUP(ROW(F140),'RO registers'!$A:$L,8,0),""))</f>
        <v>0: False, 1: True</v>
      </c>
      <c r="H142" s="3" t="str">
        <f>IF(IFERROR(VLOOKUP(ROW(G140),'RO registers'!$A:$L,9,0),"")=0,"",IFERROR(VLOOKUP(ROW(G140),'RO registers'!$A:$L,9,0),""))</f>
        <v>/</v>
      </c>
      <c r="I142" s="3" t="str">
        <f>IF(IFERROR(VLOOKUP(ROW(H140),'RO registers'!$A:$L,10,0),"")=0,"",IFERROR(VLOOKUP(ROW(H140),'RO registers'!$A:$L,10,0),""))</f>
        <v>/</v>
      </c>
      <c r="J142" s="118" t="str">
        <f>IF(IFERROR(VLOOKUP(ROW(I140),'RO registers'!$A:$L,11,0),"")=0,"",IFERROR(VLOOKUP(ROW(I140),'RO registers'!$A:$L,11,0),""))</f>
        <v>/</v>
      </c>
      <c r="K142" s="3" t="str">
        <f>IF(IFERROR(VLOOKUP(ROW(J140),'RO registers'!$A:$L,12,0),"")=0,"",IFERROR(VLOOKUP(ROW(J140),'RO registers'!$A:$L,12,0),""))</f>
        <v/>
      </c>
      <c r="L142" s="73"/>
    </row>
    <row r="143" spans="1:12" ht="50.1" customHeight="1">
      <c r="A143" s="3">
        <f>IF(IFERROR(VLOOKUP(ROW(A141),'RO registers'!$A:$L,2,0),"")=0,"",IFERROR(VLOOKUP(ROW(A141),'RO registers'!$A:$L,2,0),""))</f>
        <v>53031</v>
      </c>
      <c r="B143" s="3" t="str">
        <f>IF(IFERROR(VLOOKUP(ROW(B141),'RO registers'!$A:$L,3,0),"")=0,"",IFERROR(VLOOKUP(ROW(B141),'RO registers'!$A:$L,3,0),""))</f>
        <v>bit8</v>
      </c>
      <c r="C143" s="3" t="str">
        <f>IF(IFERROR(VLOOKUP(ROW(C141),'RO registers'!$A:$L,4,0),"")=0,"",IFERROR(VLOOKUP(ROW(C141),'RO registers'!$A:$L,4,0),""))</f>
        <v>RO</v>
      </c>
      <c r="D143" s="3" t="str">
        <f>IF(IFERROR(VLOOKUP(ROW(D141),'RO registers'!$A:$L,5,0),"")=0,"",IFERROR(VLOOKUP(ROW(D141),'RO registers'!$A:$L,5,0),""))</f>
        <v>AC-Group: module 9 fault</v>
      </c>
      <c r="E143" s="3" t="str">
        <f>IF(IFERROR(VLOOKUP(ROW(E141),'RO registers'!$A:$L,6,0),"")=0,"",IFERROR(VLOOKUP(ROW(E141),'RO registers'!$A:$L,6,0),""))</f>
        <v>AC模块组: 模块9故障</v>
      </c>
      <c r="F143" s="3" t="str">
        <f>IF(IFERROR(VLOOKUP(ROW(E141),'RO registers'!$A:$L,7,0),"")=0,"",IFERROR(VLOOKUP(ROW(E141),'RO registers'!$A:$L,7,0),""))</f>
        <v>/</v>
      </c>
      <c r="G143" s="3" t="str">
        <f>IF(IFERROR(VLOOKUP(ROW(F141),'RO registers'!$A:$L,8,0),"")=0,"",IFERROR(VLOOKUP(ROW(F141),'RO registers'!$A:$L,8,0),""))</f>
        <v>0: False, 1: True</v>
      </c>
      <c r="H143" s="3" t="str">
        <f>IF(IFERROR(VLOOKUP(ROW(G141),'RO registers'!$A:$L,9,0),"")=0,"",IFERROR(VLOOKUP(ROW(G141),'RO registers'!$A:$L,9,0),""))</f>
        <v>/</v>
      </c>
      <c r="I143" s="3" t="str">
        <f>IF(IFERROR(VLOOKUP(ROW(H141),'RO registers'!$A:$L,10,0),"")=0,"",IFERROR(VLOOKUP(ROW(H141),'RO registers'!$A:$L,10,0),""))</f>
        <v>/</v>
      </c>
      <c r="J143" s="118" t="str">
        <f>IF(IFERROR(VLOOKUP(ROW(I141),'RO registers'!$A:$L,11,0),"")=0,"",IFERROR(VLOOKUP(ROW(I141),'RO registers'!$A:$L,11,0),""))</f>
        <v>/</v>
      </c>
      <c r="K143" s="3" t="str">
        <f>IF(IFERROR(VLOOKUP(ROW(J141),'RO registers'!$A:$L,12,0),"")=0,"",IFERROR(VLOOKUP(ROW(J141),'RO registers'!$A:$L,12,0),""))</f>
        <v/>
      </c>
      <c r="L143" s="73"/>
    </row>
    <row r="144" spans="1:12" ht="50.1" customHeight="1">
      <c r="A144" s="3">
        <f>IF(IFERROR(VLOOKUP(ROW(A142),'RO registers'!$A:$L,2,0),"")=0,"",IFERROR(VLOOKUP(ROW(A142),'RO registers'!$A:$L,2,0),""))</f>
        <v>53031</v>
      </c>
      <c r="B144" s="3" t="str">
        <f>IF(IFERROR(VLOOKUP(ROW(B142),'RO registers'!$A:$L,3,0),"")=0,"",IFERROR(VLOOKUP(ROW(B142),'RO registers'!$A:$L,3,0),""))</f>
        <v>bit9</v>
      </c>
      <c r="C144" s="3" t="str">
        <f>IF(IFERROR(VLOOKUP(ROW(C142),'RO registers'!$A:$L,4,0),"")=0,"",IFERROR(VLOOKUP(ROW(C142),'RO registers'!$A:$L,4,0),""))</f>
        <v>RO</v>
      </c>
      <c r="D144" s="3" t="str">
        <f>IF(IFERROR(VLOOKUP(ROW(D142),'RO registers'!$A:$L,5,0),"")=0,"",IFERROR(VLOOKUP(ROW(D142),'RO registers'!$A:$L,5,0),""))</f>
        <v>AC-Group: module 10 fault</v>
      </c>
      <c r="E144" s="3" t="str">
        <f>IF(IFERROR(VLOOKUP(ROW(E142),'RO registers'!$A:$L,6,0),"")=0,"",IFERROR(VLOOKUP(ROW(E142),'RO registers'!$A:$L,6,0),""))</f>
        <v>AC模块组: 模块10故障</v>
      </c>
      <c r="F144" s="3" t="str">
        <f>IF(IFERROR(VLOOKUP(ROW(E142),'RO registers'!$A:$L,7,0),"")=0,"",IFERROR(VLOOKUP(ROW(E142),'RO registers'!$A:$L,7,0),""))</f>
        <v>/</v>
      </c>
      <c r="G144" s="3" t="str">
        <f>IF(IFERROR(VLOOKUP(ROW(F142),'RO registers'!$A:$L,8,0),"")=0,"",IFERROR(VLOOKUP(ROW(F142),'RO registers'!$A:$L,8,0),""))</f>
        <v>0: False, 1: True</v>
      </c>
      <c r="H144" s="3" t="str">
        <f>IF(IFERROR(VLOOKUP(ROW(G142),'RO registers'!$A:$L,9,0),"")=0,"",IFERROR(VLOOKUP(ROW(G142),'RO registers'!$A:$L,9,0),""))</f>
        <v>/</v>
      </c>
      <c r="I144" s="3" t="str">
        <f>IF(IFERROR(VLOOKUP(ROW(H142),'RO registers'!$A:$L,10,0),"")=0,"",IFERROR(VLOOKUP(ROW(H142),'RO registers'!$A:$L,10,0),""))</f>
        <v>/</v>
      </c>
      <c r="J144" s="118" t="str">
        <f>IF(IFERROR(VLOOKUP(ROW(I142),'RO registers'!$A:$L,11,0),"")=0,"",IFERROR(VLOOKUP(ROW(I142),'RO registers'!$A:$L,11,0),""))</f>
        <v>/</v>
      </c>
      <c r="K144" s="3" t="str">
        <f>IF(IFERROR(VLOOKUP(ROW(J142),'RO registers'!$A:$L,12,0),"")=0,"",IFERROR(VLOOKUP(ROW(J142),'RO registers'!$A:$L,12,0),""))</f>
        <v/>
      </c>
      <c r="L144" s="73"/>
    </row>
    <row r="145" spans="1:12" ht="50.1" customHeight="1">
      <c r="A145" s="3">
        <f>IF(IFERROR(VLOOKUP(ROW(A143),'RO registers'!$A:$L,2,0),"")=0,"",IFERROR(VLOOKUP(ROW(A143),'RO registers'!$A:$L,2,0),""))</f>
        <v>53031</v>
      </c>
      <c r="B145" s="3" t="str">
        <f>IF(IFERROR(VLOOKUP(ROW(B143),'RO registers'!$A:$L,3,0),"")=0,"",IFERROR(VLOOKUP(ROW(B143),'RO registers'!$A:$L,3,0),""))</f>
        <v>bit10</v>
      </c>
      <c r="C145" s="3" t="str">
        <f>IF(IFERROR(VLOOKUP(ROW(C143),'RO registers'!$A:$L,4,0),"")=0,"",IFERROR(VLOOKUP(ROW(C143),'RO registers'!$A:$L,4,0),""))</f>
        <v>RO</v>
      </c>
      <c r="D145" s="3" t="str">
        <f>IF(IFERROR(VLOOKUP(ROW(D143),'RO registers'!$A:$L,5,0),"")=0,"",IFERROR(VLOOKUP(ROW(D143),'RO registers'!$A:$L,5,0),""))</f>
        <v>Rack Func board fault</v>
      </c>
      <c r="E145" s="3" t="str">
        <f>IF(IFERROR(VLOOKUP(ROW(E143),'RO registers'!$A:$L,6,0),"")=0,"",IFERROR(VLOOKUP(ROW(E143),'RO registers'!$A:$L,6,0),""))</f>
        <v>机架功能板故障</v>
      </c>
      <c r="F145" s="3" t="str">
        <f>IF(IFERROR(VLOOKUP(ROW(E143),'RO registers'!$A:$L,7,0),"")=0,"",IFERROR(VLOOKUP(ROW(E143),'RO registers'!$A:$L,7,0),""))</f>
        <v>/</v>
      </c>
      <c r="G145" s="3" t="str">
        <f>IF(IFERROR(VLOOKUP(ROW(F143),'RO registers'!$A:$L,8,0),"")=0,"",IFERROR(VLOOKUP(ROW(F143),'RO registers'!$A:$L,8,0),""))</f>
        <v>0: False, 1: True</v>
      </c>
      <c r="H145" s="3" t="str">
        <f>IF(IFERROR(VLOOKUP(ROW(G143),'RO registers'!$A:$L,9,0),"")=0,"",IFERROR(VLOOKUP(ROW(G143),'RO registers'!$A:$L,9,0),""))</f>
        <v>/</v>
      </c>
      <c r="I145" s="3" t="str">
        <f>IF(IFERROR(VLOOKUP(ROW(H143),'RO registers'!$A:$L,10,0),"")=0,"",IFERROR(VLOOKUP(ROW(H143),'RO registers'!$A:$L,10,0),""))</f>
        <v>/</v>
      </c>
      <c r="J145" s="118" t="str">
        <f>IF(IFERROR(VLOOKUP(ROW(I143),'RO registers'!$A:$L,11,0),"")=0,"",IFERROR(VLOOKUP(ROW(I143),'RO registers'!$A:$L,11,0),""))</f>
        <v>/</v>
      </c>
      <c r="K145" s="3" t="str">
        <f>IF(IFERROR(VLOOKUP(ROW(J143),'RO registers'!$A:$L,12,0),"")=0,"",IFERROR(VLOOKUP(ROW(J143),'RO registers'!$A:$L,12,0),""))</f>
        <v/>
      </c>
      <c r="L145" s="73"/>
    </row>
    <row r="146" spans="1:12" ht="50.1" customHeight="1">
      <c r="A146" s="3">
        <f>IF(IFERROR(VLOOKUP(ROW(A144),'RO registers'!$A:$L,2,0),"")=0,"",IFERROR(VLOOKUP(ROW(A144),'RO registers'!$A:$L,2,0),""))</f>
        <v>53200</v>
      </c>
      <c r="B146" s="3" t="str">
        <f>IF(IFERROR(VLOOKUP(ROW(B144),'RO registers'!$A:$L,3,0),"")=0,"",IFERROR(VLOOKUP(ROW(B144),'RO registers'!$A:$L,3,0),""))</f>
        <v>2 Bytes</v>
      </c>
      <c r="C146" s="3" t="str">
        <f>IF(IFERROR(VLOOKUP(ROW(C144),'RO registers'!$A:$L,4,0),"")=0,"",IFERROR(VLOOKUP(ROW(C144),'RO registers'!$A:$L,4,0),""))</f>
        <v>RO</v>
      </c>
      <c r="D146" s="3" t="str">
        <f>IF(IFERROR(VLOOKUP(ROW(D144),'RO registers'!$A:$L,5,0),"")=0,"",IFERROR(VLOOKUP(ROW(D144),'RO registers'!$A:$L,5,0),""))</f>
        <v>AC line voltage L1 to L2</v>
      </c>
      <c r="E146" s="3" t="str">
        <f>IF(IFERROR(VLOOKUP(ROW(E144),'RO registers'!$A:$L,6,0),"")=0,"",IFERROR(VLOOKUP(ROW(E144),'RO registers'!$A:$L,6,0),""))</f>
        <v>AB交流线电压</v>
      </c>
      <c r="F146" s="3" t="str">
        <f>IF(IFERROR(VLOOKUP(ROW(E144),'RO registers'!$A:$L,7,0),"")=0,"",IFERROR(VLOOKUP(ROW(E144),'RO registers'!$A:$L,7,0),""))</f>
        <v>uint16</v>
      </c>
      <c r="G146" s="3" t="str">
        <f>IF(IFERROR(VLOOKUP(ROW(F144),'RO registers'!$A:$L,8,0),"")=0,"",IFERROR(VLOOKUP(ROW(F144),'RO registers'!$A:$L,8,0),""))</f>
        <v>0~600</v>
      </c>
      <c r="H146" s="3" t="str">
        <f>IF(IFERROR(VLOOKUP(ROW(G144),'RO registers'!$A:$L,9,0),"")=0,"",IFERROR(VLOOKUP(ROW(G144),'RO registers'!$A:$L,9,0),""))</f>
        <v>/</v>
      </c>
      <c r="I146" s="3">
        <f>IF(IFERROR(VLOOKUP(ROW(H144),'RO registers'!$A:$L,10,0),"")=0,"",IFERROR(VLOOKUP(ROW(H144),'RO registers'!$A:$L,10,0),""))</f>
        <v>0.1</v>
      </c>
      <c r="J146" s="118" t="str">
        <f>IF(IFERROR(VLOOKUP(ROW(I144),'RO registers'!$A:$L,11,0),"")=0,"",IFERROR(VLOOKUP(ROW(I144),'RO registers'!$A:$L,11,0),""))</f>
        <v>V</v>
      </c>
      <c r="K146" s="3" t="str">
        <f>IF(IFERROR(VLOOKUP(ROW(J144),'RO registers'!$A:$L,12,0),"")=0,"",IFERROR(VLOOKUP(ROW(J144),'RO registers'!$A:$L,12,0),""))</f>
        <v/>
      </c>
      <c r="L146" s="73"/>
    </row>
    <row r="147" spans="1:12" ht="50.1" customHeight="1">
      <c r="A147" s="3">
        <f>IF(IFERROR(VLOOKUP(ROW(A145),'RO registers'!$A:$L,2,0),"")=0,"",IFERROR(VLOOKUP(ROW(A145),'RO registers'!$A:$L,2,0),""))</f>
        <v>53201</v>
      </c>
      <c r="B147" s="3" t="str">
        <f>IF(IFERROR(VLOOKUP(ROW(B145),'RO registers'!$A:$L,3,0),"")=0,"",IFERROR(VLOOKUP(ROW(B145),'RO registers'!$A:$L,3,0),""))</f>
        <v>2 Bytes</v>
      </c>
      <c r="C147" s="3" t="str">
        <f>IF(IFERROR(VLOOKUP(ROW(C145),'RO registers'!$A:$L,4,0),"")=0,"",IFERROR(VLOOKUP(ROW(C145),'RO registers'!$A:$L,4,0),""))</f>
        <v>RO</v>
      </c>
      <c r="D147" s="3" t="str">
        <f>IF(IFERROR(VLOOKUP(ROW(D145),'RO registers'!$A:$L,5,0),"")=0,"",IFERROR(VLOOKUP(ROW(D145),'RO registers'!$A:$L,5,0),""))</f>
        <v>AC line voltage L2 to L3</v>
      </c>
      <c r="E147" s="3" t="str">
        <f>IF(IFERROR(VLOOKUP(ROW(E145),'RO registers'!$A:$L,6,0),"")=0,"",IFERROR(VLOOKUP(ROW(E145),'RO registers'!$A:$L,6,0),""))</f>
        <v>BC交流线电压</v>
      </c>
      <c r="F147" s="3" t="str">
        <f>IF(IFERROR(VLOOKUP(ROW(E145),'RO registers'!$A:$L,7,0),"")=0,"",IFERROR(VLOOKUP(ROW(E145),'RO registers'!$A:$L,7,0),""))</f>
        <v>uint16</v>
      </c>
      <c r="G147" s="3" t="str">
        <f>IF(IFERROR(VLOOKUP(ROW(F145),'RO registers'!$A:$L,8,0),"")=0,"",IFERROR(VLOOKUP(ROW(F145),'RO registers'!$A:$L,8,0),""))</f>
        <v>0~600</v>
      </c>
      <c r="H147" s="3" t="str">
        <f>IF(IFERROR(VLOOKUP(ROW(G145),'RO registers'!$A:$L,9,0),"")=0,"",IFERROR(VLOOKUP(ROW(G145),'RO registers'!$A:$L,9,0),""))</f>
        <v>/</v>
      </c>
      <c r="I147" s="3">
        <f>IF(IFERROR(VLOOKUP(ROW(H145),'RO registers'!$A:$L,10,0),"")=0,"",IFERROR(VLOOKUP(ROW(H145),'RO registers'!$A:$L,10,0),""))</f>
        <v>0.1</v>
      </c>
      <c r="J147" s="118" t="str">
        <f>IF(IFERROR(VLOOKUP(ROW(I145),'RO registers'!$A:$L,11,0),"")=0,"",IFERROR(VLOOKUP(ROW(I145),'RO registers'!$A:$L,11,0),""))</f>
        <v>V</v>
      </c>
      <c r="K147" s="3" t="str">
        <f>IF(IFERROR(VLOOKUP(ROW(J145),'RO registers'!$A:$L,12,0),"")=0,"",IFERROR(VLOOKUP(ROW(J145),'RO registers'!$A:$L,12,0),""))</f>
        <v/>
      </c>
      <c r="L147" s="73"/>
    </row>
    <row r="148" spans="1:12" ht="50.1" customHeight="1">
      <c r="A148" s="3">
        <f>IF(IFERROR(VLOOKUP(ROW(A146),'RO registers'!$A:$L,2,0),"")=0,"",IFERROR(VLOOKUP(ROW(A146),'RO registers'!$A:$L,2,0),""))</f>
        <v>53202</v>
      </c>
      <c r="B148" s="3" t="str">
        <f>IF(IFERROR(VLOOKUP(ROW(B146),'RO registers'!$A:$L,3,0),"")=0,"",IFERROR(VLOOKUP(ROW(B146),'RO registers'!$A:$L,3,0),""))</f>
        <v>2 Bytes</v>
      </c>
      <c r="C148" s="3" t="str">
        <f>IF(IFERROR(VLOOKUP(ROW(C146),'RO registers'!$A:$L,4,0),"")=0,"",IFERROR(VLOOKUP(ROW(C146),'RO registers'!$A:$L,4,0),""))</f>
        <v>RO</v>
      </c>
      <c r="D148" s="3" t="str">
        <f>IF(IFERROR(VLOOKUP(ROW(D146),'RO registers'!$A:$L,5,0),"")=0,"",IFERROR(VLOOKUP(ROW(D146),'RO registers'!$A:$L,5,0),""))</f>
        <v>AC line voltage L3 to L1</v>
      </c>
      <c r="E148" s="3" t="str">
        <f>IF(IFERROR(VLOOKUP(ROW(E146),'RO registers'!$A:$L,6,0),"")=0,"",IFERROR(VLOOKUP(ROW(E146),'RO registers'!$A:$L,6,0),""))</f>
        <v>CA交流线电压</v>
      </c>
      <c r="F148" s="3" t="str">
        <f>IF(IFERROR(VLOOKUP(ROW(E146),'RO registers'!$A:$L,7,0),"")=0,"",IFERROR(VLOOKUP(ROW(E146),'RO registers'!$A:$L,7,0),""))</f>
        <v>uint16</v>
      </c>
      <c r="G148" s="3" t="str">
        <f>IF(IFERROR(VLOOKUP(ROW(F146),'RO registers'!$A:$L,8,0),"")=0,"",IFERROR(VLOOKUP(ROW(F146),'RO registers'!$A:$L,8,0),""))</f>
        <v>0~600</v>
      </c>
      <c r="H148" s="3" t="str">
        <f>IF(IFERROR(VLOOKUP(ROW(G146),'RO registers'!$A:$L,9,0),"")=0,"",IFERROR(VLOOKUP(ROW(G146),'RO registers'!$A:$L,9,0),""))</f>
        <v>/</v>
      </c>
      <c r="I148" s="3">
        <f>IF(IFERROR(VLOOKUP(ROW(H146),'RO registers'!$A:$L,10,0),"")=0,"",IFERROR(VLOOKUP(ROW(H146),'RO registers'!$A:$L,10,0),""))</f>
        <v>0.1</v>
      </c>
      <c r="J148" s="118" t="str">
        <f>IF(IFERROR(VLOOKUP(ROW(I146),'RO registers'!$A:$L,11,0),"")=0,"",IFERROR(VLOOKUP(ROW(I146),'RO registers'!$A:$L,11,0),""))</f>
        <v>V</v>
      </c>
      <c r="K148" s="3" t="str">
        <f>IF(IFERROR(VLOOKUP(ROW(J146),'RO registers'!$A:$L,12,0),"")=0,"",IFERROR(VLOOKUP(ROW(J146),'RO registers'!$A:$L,12,0),""))</f>
        <v/>
      </c>
      <c r="L148" s="73"/>
    </row>
    <row r="149" spans="1:12" ht="50.1" customHeight="1">
      <c r="A149" s="3">
        <f>IF(IFERROR(VLOOKUP(ROW(A147),'RO registers'!$A:$L,2,0),"")=0,"",IFERROR(VLOOKUP(ROW(A147),'RO registers'!$A:$L,2,0),""))</f>
        <v>53203</v>
      </c>
      <c r="B149" s="3" t="str">
        <f>IF(IFERROR(VLOOKUP(ROW(B147),'RO registers'!$A:$L,3,0),"")=0,"",IFERROR(VLOOKUP(ROW(B147),'RO registers'!$A:$L,3,0),""))</f>
        <v>2 Bytes</v>
      </c>
      <c r="C149" s="3" t="str">
        <f>IF(IFERROR(VLOOKUP(ROW(C147),'RO registers'!$A:$L,4,0),"")=0,"",IFERROR(VLOOKUP(ROW(C147),'RO registers'!$A:$L,4,0),""))</f>
        <v>RO</v>
      </c>
      <c r="D149" s="3" t="str">
        <f>IF(IFERROR(VLOOKUP(ROW(D147),'RO registers'!$A:$L,5,0),"")=0,"",IFERROR(VLOOKUP(ROW(D147),'RO registers'!$A:$L,5,0),""))</f>
        <v>AC L1 current</v>
      </c>
      <c r="E149" s="3" t="str">
        <f>IF(IFERROR(VLOOKUP(ROW(E147),'RO registers'!$A:$L,6,0),"")=0,"",IFERROR(VLOOKUP(ROW(E147),'RO registers'!$A:$L,6,0),""))</f>
        <v>A相交流电流</v>
      </c>
      <c r="F149" s="3" t="str">
        <f>IF(IFERROR(VLOOKUP(ROW(E147),'RO registers'!$A:$L,7,0),"")=0,"",IFERROR(VLOOKUP(ROW(E147),'RO registers'!$A:$L,7,0),""))</f>
        <v>uint16</v>
      </c>
      <c r="G149" s="3" t="str">
        <f>IF(IFERROR(VLOOKUP(ROW(F147),'RO registers'!$A:$L,8,0),"")=0,"",IFERROR(VLOOKUP(ROW(F147),'RO registers'!$A:$L,8,0),""))</f>
        <v>-1500.0~1500.0</v>
      </c>
      <c r="H149" s="3">
        <f>IF(IFERROR(VLOOKUP(ROW(G147),'RO registers'!$A:$L,9,0),"")=0,"",IFERROR(VLOOKUP(ROW(G147),'RO registers'!$A:$L,9,0),""))</f>
        <v>-1500</v>
      </c>
      <c r="I149" s="3">
        <f>IF(IFERROR(VLOOKUP(ROW(H147),'RO registers'!$A:$L,10,0),"")=0,"",IFERROR(VLOOKUP(ROW(H147),'RO registers'!$A:$L,10,0),""))</f>
        <v>0.1</v>
      </c>
      <c r="J149" s="118" t="str">
        <f>IF(IFERROR(VLOOKUP(ROW(I147),'RO registers'!$A:$L,11,0),"")=0,"",IFERROR(VLOOKUP(ROW(I147),'RO registers'!$A:$L,11,0),""))</f>
        <v>A</v>
      </c>
      <c r="K149" s="3" t="str">
        <f>IF(IFERROR(VLOOKUP(ROW(J147),'RO registers'!$A:$L,12,0),"")=0,"",IFERROR(VLOOKUP(ROW(J147),'RO registers'!$A:$L,12,0),""))</f>
        <v/>
      </c>
      <c r="L149" s="73"/>
    </row>
    <row r="150" spans="1:12" ht="50.1" customHeight="1">
      <c r="A150" s="3">
        <f>IF(IFERROR(VLOOKUP(ROW(A148),'RO registers'!$A:$L,2,0),"")=0,"",IFERROR(VLOOKUP(ROW(A148),'RO registers'!$A:$L,2,0),""))</f>
        <v>53204</v>
      </c>
      <c r="B150" s="3" t="str">
        <f>IF(IFERROR(VLOOKUP(ROW(B148),'RO registers'!$A:$L,3,0),"")=0,"",IFERROR(VLOOKUP(ROW(B148),'RO registers'!$A:$L,3,0),""))</f>
        <v>2 Bytes</v>
      </c>
      <c r="C150" s="3" t="str">
        <f>IF(IFERROR(VLOOKUP(ROW(C148),'RO registers'!$A:$L,4,0),"")=0,"",IFERROR(VLOOKUP(ROW(C148),'RO registers'!$A:$L,4,0),""))</f>
        <v>RO</v>
      </c>
      <c r="D150" s="3" t="str">
        <f>IF(IFERROR(VLOOKUP(ROW(D148),'RO registers'!$A:$L,5,0),"")=0,"",IFERROR(VLOOKUP(ROW(D148),'RO registers'!$A:$L,5,0),""))</f>
        <v>AC L2 current</v>
      </c>
      <c r="E150" s="3" t="str">
        <f>IF(IFERROR(VLOOKUP(ROW(E148),'RO registers'!$A:$L,6,0),"")=0,"",IFERROR(VLOOKUP(ROW(E148),'RO registers'!$A:$L,6,0),""))</f>
        <v>B相交流电流</v>
      </c>
      <c r="F150" s="3" t="str">
        <f>IF(IFERROR(VLOOKUP(ROW(E148),'RO registers'!$A:$L,7,0),"")=0,"",IFERROR(VLOOKUP(ROW(E148),'RO registers'!$A:$L,7,0),""))</f>
        <v>uint16</v>
      </c>
      <c r="G150" s="3" t="str">
        <f>IF(IFERROR(VLOOKUP(ROW(F148),'RO registers'!$A:$L,8,0),"")=0,"",IFERROR(VLOOKUP(ROW(F148),'RO registers'!$A:$L,8,0),""))</f>
        <v>-1500.0~1500.0</v>
      </c>
      <c r="H150" s="3">
        <f>IF(IFERROR(VLOOKUP(ROW(G148),'RO registers'!$A:$L,9,0),"")=0,"",IFERROR(VLOOKUP(ROW(G148),'RO registers'!$A:$L,9,0),""))</f>
        <v>-1500</v>
      </c>
      <c r="I150" s="3">
        <f>IF(IFERROR(VLOOKUP(ROW(H148),'RO registers'!$A:$L,10,0),"")=0,"",IFERROR(VLOOKUP(ROW(H148),'RO registers'!$A:$L,10,0),""))</f>
        <v>0.1</v>
      </c>
      <c r="J150" s="118" t="str">
        <f>IF(IFERROR(VLOOKUP(ROW(I148),'RO registers'!$A:$L,11,0),"")=0,"",IFERROR(VLOOKUP(ROW(I148),'RO registers'!$A:$L,11,0),""))</f>
        <v>A</v>
      </c>
      <c r="K150" s="3" t="str">
        <f>IF(IFERROR(VLOOKUP(ROW(J148),'RO registers'!$A:$L,12,0),"")=0,"",IFERROR(VLOOKUP(ROW(J148),'RO registers'!$A:$L,12,0),""))</f>
        <v/>
      </c>
      <c r="L150" s="73"/>
    </row>
    <row r="151" spans="1:12" ht="50.1" customHeight="1">
      <c r="A151" s="3">
        <f>IF(IFERROR(VLOOKUP(ROW(A149),'RO registers'!$A:$L,2,0),"")=0,"",IFERROR(VLOOKUP(ROW(A149),'RO registers'!$A:$L,2,0),""))</f>
        <v>53205</v>
      </c>
      <c r="B151" s="3" t="str">
        <f>IF(IFERROR(VLOOKUP(ROW(B149),'RO registers'!$A:$L,3,0),"")=0,"",IFERROR(VLOOKUP(ROW(B149),'RO registers'!$A:$L,3,0),""))</f>
        <v>3 Bytes</v>
      </c>
      <c r="C151" s="3" t="str">
        <f>IF(IFERROR(VLOOKUP(ROW(C149),'RO registers'!$A:$L,4,0),"")=0,"",IFERROR(VLOOKUP(ROW(C149),'RO registers'!$A:$L,4,0),""))</f>
        <v>RO</v>
      </c>
      <c r="D151" s="3" t="str">
        <f>IF(IFERROR(VLOOKUP(ROW(D149),'RO registers'!$A:$L,5,0),"")=0,"",IFERROR(VLOOKUP(ROW(D149),'RO registers'!$A:$L,5,0),""))</f>
        <v>AC L3 current</v>
      </c>
      <c r="E151" s="3" t="str">
        <f>IF(IFERROR(VLOOKUP(ROW(E149),'RO registers'!$A:$L,6,0),"")=0,"",IFERROR(VLOOKUP(ROW(E149),'RO registers'!$A:$L,6,0),""))</f>
        <v>C相交流电流</v>
      </c>
      <c r="F151" s="3" t="str">
        <f>IF(IFERROR(VLOOKUP(ROW(E149),'RO registers'!$A:$L,7,0),"")=0,"",IFERROR(VLOOKUP(ROW(E149),'RO registers'!$A:$L,7,0),""))</f>
        <v>uint16</v>
      </c>
      <c r="G151" s="3" t="str">
        <f>IF(IFERROR(VLOOKUP(ROW(F149),'RO registers'!$A:$L,8,0),"")=0,"",IFERROR(VLOOKUP(ROW(F149),'RO registers'!$A:$L,8,0),""))</f>
        <v>-1500.0~1500.0</v>
      </c>
      <c r="H151" s="3">
        <f>IF(IFERROR(VLOOKUP(ROW(G149),'RO registers'!$A:$L,9,0),"")=0,"",IFERROR(VLOOKUP(ROW(G149),'RO registers'!$A:$L,9,0),""))</f>
        <v>-1500</v>
      </c>
      <c r="I151" s="3">
        <f>IF(IFERROR(VLOOKUP(ROW(H149),'RO registers'!$A:$L,10,0),"")=0,"",IFERROR(VLOOKUP(ROW(H149),'RO registers'!$A:$L,10,0),""))</f>
        <v>0.1</v>
      </c>
      <c r="J151" s="118" t="str">
        <f>IF(IFERROR(VLOOKUP(ROW(I149),'RO registers'!$A:$L,11,0),"")=0,"",IFERROR(VLOOKUP(ROW(I149),'RO registers'!$A:$L,11,0),""))</f>
        <v>A</v>
      </c>
      <c r="K151" s="3" t="str">
        <f>IF(IFERROR(VLOOKUP(ROW(J149),'RO registers'!$A:$L,12,0),"")=0,"",IFERROR(VLOOKUP(ROW(J149),'RO registers'!$A:$L,12,0),""))</f>
        <v/>
      </c>
      <c r="L151" s="73"/>
    </row>
    <row r="152" spans="1:12" ht="50.1" customHeight="1">
      <c r="A152" s="3">
        <f>IF(IFERROR(VLOOKUP(ROW(A150),'RO registers'!$A:$L,2,0),"")=0,"",IFERROR(VLOOKUP(ROW(A150),'RO registers'!$A:$L,2,0),""))</f>
        <v>53206</v>
      </c>
      <c r="B152" s="3" t="str">
        <f>IF(IFERROR(VLOOKUP(ROW(B150),'RO registers'!$A:$L,3,0),"")=0,"",IFERROR(VLOOKUP(ROW(B150),'RO registers'!$A:$L,3,0),""))</f>
        <v>2 Bytes</v>
      </c>
      <c r="C152" s="3" t="str">
        <f>IF(IFERROR(VLOOKUP(ROW(C150),'RO registers'!$A:$L,4,0),"")=0,"",IFERROR(VLOOKUP(ROW(C150),'RO registers'!$A:$L,4,0),""))</f>
        <v>RO</v>
      </c>
      <c r="D152" s="3" t="str">
        <f>IF(IFERROR(VLOOKUP(ROW(D150),'RO registers'!$A:$L,5,0),"")=0,"",IFERROR(VLOOKUP(ROW(D150),'RO registers'!$A:$L,5,0),""))</f>
        <v>AC frequency</v>
      </c>
      <c r="E152" s="3" t="str">
        <f>IF(IFERROR(VLOOKUP(ROW(E150),'RO registers'!$A:$L,6,0),"")=0,"",IFERROR(VLOOKUP(ROW(E150),'RO registers'!$A:$L,6,0),""))</f>
        <v>交流频率</v>
      </c>
      <c r="F152" s="3" t="str">
        <f>IF(IFERROR(VLOOKUP(ROW(E150),'RO registers'!$A:$L,7,0),"")=0,"",IFERROR(VLOOKUP(ROW(E150),'RO registers'!$A:$L,7,0),""))</f>
        <v>uint16</v>
      </c>
      <c r="G152" s="3" t="str">
        <f>IF(IFERROR(VLOOKUP(ROW(F150),'RO registers'!$A:$L,8,0),"")=0,"",IFERROR(VLOOKUP(ROW(F150),'RO registers'!$A:$L,8,0),""))</f>
        <v>40.00~70.00</v>
      </c>
      <c r="H152" s="3" t="str">
        <f>IF(IFERROR(VLOOKUP(ROW(G150),'RO registers'!$A:$L,9,0),"")=0,"",IFERROR(VLOOKUP(ROW(G150),'RO registers'!$A:$L,9,0),""))</f>
        <v>/</v>
      </c>
      <c r="I152" s="3">
        <f>IF(IFERROR(VLOOKUP(ROW(H150),'RO registers'!$A:$L,10,0),"")=0,"",IFERROR(VLOOKUP(ROW(H150),'RO registers'!$A:$L,10,0),""))</f>
        <v>0.01</v>
      </c>
      <c r="J152" s="118" t="str">
        <f>IF(IFERROR(VLOOKUP(ROW(I150),'RO registers'!$A:$L,11,0),"")=0,"",IFERROR(VLOOKUP(ROW(I150),'RO registers'!$A:$L,11,0),""))</f>
        <v>Hz</v>
      </c>
      <c r="K152" s="3" t="str">
        <f>IF(IFERROR(VLOOKUP(ROW(J150),'RO registers'!$A:$L,12,0),"")=0,"",IFERROR(VLOOKUP(ROW(J150),'RO registers'!$A:$L,12,0),""))</f>
        <v/>
      </c>
      <c r="L152" s="73"/>
    </row>
    <row r="153" spans="1:12" ht="50.1" customHeight="1">
      <c r="A153" s="3">
        <f>IF(IFERROR(VLOOKUP(ROW(A151),'RO registers'!$A:$L,2,0),"")=0,"",IFERROR(VLOOKUP(ROW(A151),'RO registers'!$A:$L,2,0),""))</f>
        <v>53209</v>
      </c>
      <c r="B153" s="3" t="str">
        <f>IF(IFERROR(VLOOKUP(ROW(B151),'RO registers'!$A:$L,3,0),"")=0,"",IFERROR(VLOOKUP(ROW(B151),'RO registers'!$A:$L,3,0),""))</f>
        <v>2 Bytes</v>
      </c>
      <c r="C153" s="3" t="str">
        <f>IF(IFERROR(VLOOKUP(ROW(C151),'RO registers'!$A:$L,4,0),"")=0,"",IFERROR(VLOOKUP(ROW(C151),'RO registers'!$A:$L,4,0),""))</f>
        <v>RO</v>
      </c>
      <c r="D153" s="3" t="str">
        <f>IF(IFERROR(VLOOKUP(ROW(D151),'RO registers'!$A:$L,5,0),"")=0,"",IFERROR(VLOOKUP(ROW(D151),'RO registers'!$A:$L,5,0),""))</f>
        <v>L1 AC active power</v>
      </c>
      <c r="E153" s="3" t="str">
        <f>IF(IFERROR(VLOOKUP(ROW(E151),'RO registers'!$A:$L,6,0),"")=0,"",IFERROR(VLOOKUP(ROW(E151),'RO registers'!$A:$L,6,0),""))</f>
        <v>A相交流有功功率</v>
      </c>
      <c r="F153" s="3" t="str">
        <f>IF(IFERROR(VLOOKUP(ROW(E151),'RO registers'!$A:$L,7,0),"")=0,"",IFERROR(VLOOKUP(ROW(E151),'RO registers'!$A:$L,7,0),""))</f>
        <v>uint16</v>
      </c>
      <c r="G153" s="3" t="str">
        <f>IF(IFERROR(VLOOKUP(ROW(F151),'RO registers'!$A:$L,8,0),"")=0,"",IFERROR(VLOOKUP(ROW(F151),'RO registers'!$A:$L,8,0),""))</f>
        <v>‐400.0~400.0</v>
      </c>
      <c r="H153" s="3">
        <f>IF(IFERROR(VLOOKUP(ROW(G151),'RO registers'!$A:$L,9,0),"")=0,"",IFERROR(VLOOKUP(ROW(G151),'RO registers'!$A:$L,9,0),""))</f>
        <v>-400</v>
      </c>
      <c r="I153" s="3">
        <f>IF(IFERROR(VLOOKUP(ROW(H151),'RO registers'!$A:$L,10,0),"")=0,"",IFERROR(VLOOKUP(ROW(H151),'RO registers'!$A:$L,10,0),""))</f>
        <v>0.1</v>
      </c>
      <c r="J153" s="118" t="str">
        <f>IF(IFERROR(VLOOKUP(ROW(I151),'RO registers'!$A:$L,11,0),"")=0,"",IFERROR(VLOOKUP(ROW(I151),'RO registers'!$A:$L,11,0),""))</f>
        <v>kW</v>
      </c>
      <c r="K153" s="3" t="str">
        <f>IF(IFERROR(VLOOKUP(ROW(J151),'RO registers'!$A:$L,12,0),"")=0,"",IFERROR(VLOOKUP(ROW(J151),'RO registers'!$A:$L,12,0),""))</f>
        <v/>
      </c>
      <c r="L153" s="73"/>
    </row>
    <row r="154" spans="1:12" ht="50.1" customHeight="1">
      <c r="A154" s="3">
        <f>IF(IFERROR(VLOOKUP(ROW(A152),'RO registers'!$A:$L,2,0),"")=0,"",IFERROR(VLOOKUP(ROW(A152),'RO registers'!$A:$L,2,0),""))</f>
        <v>53210</v>
      </c>
      <c r="B154" s="3" t="str">
        <f>IF(IFERROR(VLOOKUP(ROW(B152),'RO registers'!$A:$L,3,0),"")=0,"",IFERROR(VLOOKUP(ROW(B152),'RO registers'!$A:$L,3,0),""))</f>
        <v>2 Bytes</v>
      </c>
      <c r="C154" s="3" t="str">
        <f>IF(IFERROR(VLOOKUP(ROW(C152),'RO registers'!$A:$L,4,0),"")=0,"",IFERROR(VLOOKUP(ROW(C152),'RO registers'!$A:$L,4,0),""))</f>
        <v>RO</v>
      </c>
      <c r="D154" s="3" t="str">
        <f>IF(IFERROR(VLOOKUP(ROW(D152),'RO registers'!$A:$L,5,0),"")=0,"",IFERROR(VLOOKUP(ROW(D152),'RO registers'!$A:$L,5,0),""))</f>
        <v>L2 AC active power</v>
      </c>
      <c r="E154" s="3" t="str">
        <f>IF(IFERROR(VLOOKUP(ROW(E152),'RO registers'!$A:$L,6,0),"")=0,"",IFERROR(VLOOKUP(ROW(E152),'RO registers'!$A:$L,6,0),""))</f>
        <v>B相交流有功功率</v>
      </c>
      <c r="F154" s="3" t="str">
        <f>IF(IFERROR(VLOOKUP(ROW(E152),'RO registers'!$A:$L,7,0),"")=0,"",IFERROR(VLOOKUP(ROW(E152),'RO registers'!$A:$L,7,0),""))</f>
        <v>uint16</v>
      </c>
      <c r="G154" s="3" t="str">
        <f>IF(IFERROR(VLOOKUP(ROW(F152),'RO registers'!$A:$L,8,0),"")=0,"",IFERROR(VLOOKUP(ROW(F152),'RO registers'!$A:$L,8,0),""))</f>
        <v>‐400.0~400.0</v>
      </c>
      <c r="H154" s="3">
        <f>IF(IFERROR(VLOOKUP(ROW(G152),'RO registers'!$A:$L,9,0),"")=0,"",IFERROR(VLOOKUP(ROW(G152),'RO registers'!$A:$L,9,0),""))</f>
        <v>-400</v>
      </c>
      <c r="I154" s="3">
        <f>IF(IFERROR(VLOOKUP(ROW(H152),'RO registers'!$A:$L,10,0),"")=0,"",IFERROR(VLOOKUP(ROW(H152),'RO registers'!$A:$L,10,0),""))</f>
        <v>0.1</v>
      </c>
      <c r="J154" s="118" t="str">
        <f>IF(IFERROR(VLOOKUP(ROW(I152),'RO registers'!$A:$L,11,0),"")=0,"",IFERROR(VLOOKUP(ROW(I152),'RO registers'!$A:$L,11,0),""))</f>
        <v>kW</v>
      </c>
      <c r="K154" s="3" t="str">
        <f>IF(IFERROR(VLOOKUP(ROW(J152),'RO registers'!$A:$L,12,0),"")=0,"",IFERROR(VLOOKUP(ROW(J152),'RO registers'!$A:$L,12,0),""))</f>
        <v/>
      </c>
      <c r="L154" s="73"/>
    </row>
    <row r="155" spans="1:12" ht="50.1" customHeight="1">
      <c r="A155" s="3">
        <f>IF(IFERROR(VLOOKUP(ROW(A153),'RO registers'!$A:$L,2,0),"")=0,"",IFERROR(VLOOKUP(ROW(A153),'RO registers'!$A:$L,2,0),""))</f>
        <v>53211</v>
      </c>
      <c r="B155" s="3" t="str">
        <f>IF(IFERROR(VLOOKUP(ROW(B153),'RO registers'!$A:$L,3,0),"")=0,"",IFERROR(VLOOKUP(ROW(B153),'RO registers'!$A:$L,3,0),""))</f>
        <v>2 Bytes</v>
      </c>
      <c r="C155" s="3" t="str">
        <f>IF(IFERROR(VLOOKUP(ROW(C153),'RO registers'!$A:$L,4,0),"")=0,"",IFERROR(VLOOKUP(ROW(C153),'RO registers'!$A:$L,4,0),""))</f>
        <v>RO</v>
      </c>
      <c r="D155" s="3" t="str">
        <f>IF(IFERROR(VLOOKUP(ROW(D153),'RO registers'!$A:$L,5,0),"")=0,"",IFERROR(VLOOKUP(ROW(D153),'RO registers'!$A:$L,5,0),""))</f>
        <v>L3 AC active power</v>
      </c>
      <c r="E155" s="3" t="str">
        <f>IF(IFERROR(VLOOKUP(ROW(E153),'RO registers'!$A:$L,6,0),"")=0,"",IFERROR(VLOOKUP(ROW(E153),'RO registers'!$A:$L,6,0),""))</f>
        <v>C相交流有功功率</v>
      </c>
      <c r="F155" s="3" t="str">
        <f>IF(IFERROR(VLOOKUP(ROW(E153),'RO registers'!$A:$L,7,0),"")=0,"",IFERROR(VLOOKUP(ROW(E153),'RO registers'!$A:$L,7,0),""))</f>
        <v>uint16</v>
      </c>
      <c r="G155" s="3" t="str">
        <f>IF(IFERROR(VLOOKUP(ROW(F153),'RO registers'!$A:$L,8,0),"")=0,"",IFERROR(VLOOKUP(ROW(F153),'RO registers'!$A:$L,8,0),""))</f>
        <v>‐400.0~400.0</v>
      </c>
      <c r="H155" s="3">
        <f>IF(IFERROR(VLOOKUP(ROW(G153),'RO registers'!$A:$L,9,0),"")=0,"",IFERROR(VLOOKUP(ROW(G153),'RO registers'!$A:$L,9,0),""))</f>
        <v>-400</v>
      </c>
      <c r="I155" s="3">
        <f>IF(IFERROR(VLOOKUP(ROW(H153),'RO registers'!$A:$L,10,0),"")=0,"",IFERROR(VLOOKUP(ROW(H153),'RO registers'!$A:$L,10,0),""))</f>
        <v>0.1</v>
      </c>
      <c r="J155" s="118" t="str">
        <f>IF(IFERROR(VLOOKUP(ROW(I153),'RO registers'!$A:$L,11,0),"")=0,"",IFERROR(VLOOKUP(ROW(I153),'RO registers'!$A:$L,11,0),""))</f>
        <v>kW</v>
      </c>
      <c r="K155" s="3" t="str">
        <f>IF(IFERROR(VLOOKUP(ROW(J153),'RO registers'!$A:$L,12,0),"")=0,"",IFERROR(VLOOKUP(ROW(J153),'RO registers'!$A:$L,12,0),""))</f>
        <v/>
      </c>
      <c r="L155" s="73"/>
    </row>
    <row r="156" spans="1:12" ht="50.1" customHeight="1">
      <c r="A156" s="3">
        <f>IF(IFERROR(VLOOKUP(ROW(A154),'RO registers'!$A:$L,2,0),"")=0,"",IFERROR(VLOOKUP(ROW(A154),'RO registers'!$A:$L,2,0),""))</f>
        <v>53212</v>
      </c>
      <c r="B156" s="3" t="str">
        <f>IF(IFERROR(VLOOKUP(ROW(B154),'RO registers'!$A:$L,3,0),"")=0,"",IFERROR(VLOOKUP(ROW(B154),'RO registers'!$A:$L,3,0),""))</f>
        <v>2 Bytes</v>
      </c>
      <c r="C156" s="3" t="str">
        <f>IF(IFERROR(VLOOKUP(ROW(C154),'RO registers'!$A:$L,4,0),"")=0,"",IFERROR(VLOOKUP(ROW(C154),'RO registers'!$A:$L,4,0),""))</f>
        <v>RO</v>
      </c>
      <c r="D156" s="3" t="str">
        <f>IF(IFERROR(VLOOKUP(ROW(D154),'RO registers'!$A:$L,5,0),"")=0,"",IFERROR(VLOOKUP(ROW(D154),'RO registers'!$A:$L,5,0),""))</f>
        <v>L1 AC reactive power</v>
      </c>
      <c r="E156" s="3" t="str">
        <f>IF(IFERROR(VLOOKUP(ROW(E154),'RO registers'!$A:$L,6,0),"")=0,"",IFERROR(VLOOKUP(ROW(E154),'RO registers'!$A:$L,6,0),""))</f>
        <v>A相交流无功功率</v>
      </c>
      <c r="F156" s="3" t="str">
        <f>IF(IFERROR(VLOOKUP(ROW(E154),'RO registers'!$A:$L,7,0),"")=0,"",IFERROR(VLOOKUP(ROW(E154),'RO registers'!$A:$L,7,0),""))</f>
        <v>uint16</v>
      </c>
      <c r="G156" s="3" t="str">
        <f>IF(IFERROR(VLOOKUP(ROW(F154),'RO registers'!$A:$L,8,0),"")=0,"",IFERROR(VLOOKUP(ROW(F154),'RO registers'!$A:$L,8,0),""))</f>
        <v>‐400.0~400.0</v>
      </c>
      <c r="H156" s="3">
        <f>IF(IFERROR(VLOOKUP(ROW(G154),'RO registers'!$A:$L,9,0),"")=0,"",IFERROR(VLOOKUP(ROW(G154),'RO registers'!$A:$L,9,0),""))</f>
        <v>-400</v>
      </c>
      <c r="I156" s="3">
        <f>IF(IFERROR(VLOOKUP(ROW(H154),'RO registers'!$A:$L,10,0),"")=0,"",IFERROR(VLOOKUP(ROW(H154),'RO registers'!$A:$L,10,0),""))</f>
        <v>0.1</v>
      </c>
      <c r="J156" s="118" t="str">
        <f>IF(IFERROR(VLOOKUP(ROW(I154),'RO registers'!$A:$L,11,0),"")=0,"",IFERROR(VLOOKUP(ROW(I154),'RO registers'!$A:$L,11,0),""))</f>
        <v>kvar</v>
      </c>
      <c r="K156" s="3" t="str">
        <f>IF(IFERROR(VLOOKUP(ROW(J154),'RO registers'!$A:$L,12,0),"")=0,"",IFERROR(VLOOKUP(ROW(J154),'RO registers'!$A:$L,12,0),""))</f>
        <v/>
      </c>
      <c r="L156" s="73"/>
    </row>
    <row r="157" spans="1:12" ht="50.1" customHeight="1">
      <c r="A157" s="3">
        <f>IF(IFERROR(VLOOKUP(ROW(A155),'RO registers'!$A:$L,2,0),"")=0,"",IFERROR(VLOOKUP(ROW(A155),'RO registers'!$A:$L,2,0),""))</f>
        <v>53213</v>
      </c>
      <c r="B157" s="3" t="str">
        <f>IF(IFERROR(VLOOKUP(ROW(B155),'RO registers'!$A:$L,3,0),"")=0,"",IFERROR(VLOOKUP(ROW(B155),'RO registers'!$A:$L,3,0),""))</f>
        <v>2 Bytes</v>
      </c>
      <c r="C157" s="3" t="str">
        <f>IF(IFERROR(VLOOKUP(ROW(C155),'RO registers'!$A:$L,4,0),"")=0,"",IFERROR(VLOOKUP(ROW(C155),'RO registers'!$A:$L,4,0),""))</f>
        <v>RO</v>
      </c>
      <c r="D157" s="3" t="str">
        <f>IF(IFERROR(VLOOKUP(ROW(D155),'RO registers'!$A:$L,5,0),"")=0,"",IFERROR(VLOOKUP(ROW(D155),'RO registers'!$A:$L,5,0),""))</f>
        <v>L2 AC reactive power</v>
      </c>
      <c r="E157" s="3" t="str">
        <f>IF(IFERROR(VLOOKUP(ROW(E155),'RO registers'!$A:$L,6,0),"")=0,"",IFERROR(VLOOKUP(ROW(E155),'RO registers'!$A:$L,6,0),""))</f>
        <v>B相交流无功功率</v>
      </c>
      <c r="F157" s="3" t="str">
        <f>IF(IFERROR(VLOOKUP(ROW(E155),'RO registers'!$A:$L,7,0),"")=0,"",IFERROR(VLOOKUP(ROW(E155),'RO registers'!$A:$L,7,0),""))</f>
        <v>uint16</v>
      </c>
      <c r="G157" s="3" t="str">
        <f>IF(IFERROR(VLOOKUP(ROW(F155),'RO registers'!$A:$L,8,0),"")=0,"",IFERROR(VLOOKUP(ROW(F155),'RO registers'!$A:$L,8,0),""))</f>
        <v>‐400.0~400.0</v>
      </c>
      <c r="H157" s="3">
        <f>IF(IFERROR(VLOOKUP(ROW(G155),'RO registers'!$A:$L,9,0),"")=0,"",IFERROR(VLOOKUP(ROW(G155),'RO registers'!$A:$L,9,0),""))</f>
        <v>-400</v>
      </c>
      <c r="I157" s="3">
        <f>IF(IFERROR(VLOOKUP(ROW(H155),'RO registers'!$A:$L,10,0),"")=0,"",IFERROR(VLOOKUP(ROW(H155),'RO registers'!$A:$L,10,0),""))</f>
        <v>0.1</v>
      </c>
      <c r="J157" s="118" t="str">
        <f>IF(IFERROR(VLOOKUP(ROW(I155),'RO registers'!$A:$L,11,0),"")=0,"",IFERROR(VLOOKUP(ROW(I155),'RO registers'!$A:$L,11,0),""))</f>
        <v>kvar</v>
      </c>
      <c r="K157" s="3" t="str">
        <f>IF(IFERROR(VLOOKUP(ROW(J155),'RO registers'!$A:$L,12,0),"")=0,"",IFERROR(VLOOKUP(ROW(J155),'RO registers'!$A:$L,12,0),""))</f>
        <v/>
      </c>
      <c r="L157" s="73"/>
    </row>
    <row r="158" spans="1:12" ht="50.1" customHeight="1">
      <c r="A158" s="3">
        <f>IF(IFERROR(VLOOKUP(ROW(A156),'RO registers'!$A:$L,2,0),"")=0,"",IFERROR(VLOOKUP(ROW(A156),'RO registers'!$A:$L,2,0),""))</f>
        <v>53214</v>
      </c>
      <c r="B158" s="3" t="str">
        <f>IF(IFERROR(VLOOKUP(ROW(B156),'RO registers'!$A:$L,3,0),"")=0,"",IFERROR(VLOOKUP(ROW(B156),'RO registers'!$A:$L,3,0),""))</f>
        <v>2 Bytes</v>
      </c>
      <c r="C158" s="3" t="str">
        <f>IF(IFERROR(VLOOKUP(ROW(C156),'RO registers'!$A:$L,4,0),"")=0,"",IFERROR(VLOOKUP(ROW(C156),'RO registers'!$A:$L,4,0),""))</f>
        <v>RO</v>
      </c>
      <c r="D158" s="3" t="str">
        <f>IF(IFERROR(VLOOKUP(ROW(D156),'RO registers'!$A:$L,5,0),"")=0,"",IFERROR(VLOOKUP(ROW(D156),'RO registers'!$A:$L,5,0),""))</f>
        <v>L3 AC reactive power</v>
      </c>
      <c r="E158" s="3" t="str">
        <f>IF(IFERROR(VLOOKUP(ROW(E156),'RO registers'!$A:$L,6,0),"")=0,"",IFERROR(VLOOKUP(ROW(E156),'RO registers'!$A:$L,6,0),""))</f>
        <v>C相交流无功功率</v>
      </c>
      <c r="F158" s="3" t="str">
        <f>IF(IFERROR(VLOOKUP(ROW(E156),'RO registers'!$A:$L,7,0),"")=0,"",IFERROR(VLOOKUP(ROW(E156),'RO registers'!$A:$L,7,0),""))</f>
        <v>uint16</v>
      </c>
      <c r="G158" s="3" t="str">
        <f>IF(IFERROR(VLOOKUP(ROW(F156),'RO registers'!$A:$L,8,0),"")=0,"",IFERROR(VLOOKUP(ROW(F156),'RO registers'!$A:$L,8,0),""))</f>
        <v>‐400.0~400.0</v>
      </c>
      <c r="H158" s="3">
        <f>IF(IFERROR(VLOOKUP(ROW(G156),'RO registers'!$A:$L,9,0),"")=0,"",IFERROR(VLOOKUP(ROW(G156),'RO registers'!$A:$L,9,0),""))</f>
        <v>-400</v>
      </c>
      <c r="I158" s="3">
        <f>IF(IFERROR(VLOOKUP(ROW(H156),'RO registers'!$A:$L,10,0),"")=0,"",IFERROR(VLOOKUP(ROW(H156),'RO registers'!$A:$L,10,0),""))</f>
        <v>0.1</v>
      </c>
      <c r="J158" s="118" t="str">
        <f>IF(IFERROR(VLOOKUP(ROW(I156),'RO registers'!$A:$L,11,0),"")=0,"",IFERROR(VLOOKUP(ROW(I156),'RO registers'!$A:$L,11,0),""))</f>
        <v>kvar</v>
      </c>
      <c r="K158" s="3" t="str">
        <f>IF(IFERROR(VLOOKUP(ROW(J156),'RO registers'!$A:$L,12,0),"")=0,"",IFERROR(VLOOKUP(ROW(J156),'RO registers'!$A:$L,12,0),""))</f>
        <v/>
      </c>
      <c r="L158" s="73"/>
    </row>
    <row r="159" spans="1:12" ht="50.1" customHeight="1">
      <c r="A159" s="3">
        <f>IF(IFERROR(VLOOKUP(ROW(A157),'RO registers'!$A:$L,2,0),"")=0,"",IFERROR(VLOOKUP(ROW(A157),'RO registers'!$A:$L,2,0),""))</f>
        <v>53215</v>
      </c>
      <c r="B159" s="3" t="str">
        <f>IF(IFERROR(VLOOKUP(ROW(B157),'RO registers'!$A:$L,3,0),"")=0,"",IFERROR(VLOOKUP(ROW(B157),'RO registers'!$A:$L,3,0),""))</f>
        <v>2 Bytes</v>
      </c>
      <c r="C159" s="3" t="str">
        <f>IF(IFERROR(VLOOKUP(ROW(C157),'RO registers'!$A:$L,4,0),"")=0,"",IFERROR(VLOOKUP(ROW(C157),'RO registers'!$A:$L,4,0),""))</f>
        <v>RO</v>
      </c>
      <c r="D159" s="3" t="str">
        <f>IF(IFERROR(VLOOKUP(ROW(D157),'RO registers'!$A:$L,5,0),"")=0,"",IFERROR(VLOOKUP(ROW(D157),'RO registers'!$A:$L,5,0),""))</f>
        <v>L1 AC apparent power</v>
      </c>
      <c r="E159" s="3" t="str">
        <f>IF(IFERROR(VLOOKUP(ROW(E157),'RO registers'!$A:$L,6,0),"")=0,"",IFERROR(VLOOKUP(ROW(E157),'RO registers'!$A:$L,6,0),""))</f>
        <v>A相交流视在功率</v>
      </c>
      <c r="F159" s="3" t="str">
        <f>IF(IFERROR(VLOOKUP(ROW(E157),'RO registers'!$A:$L,7,0),"")=0,"",IFERROR(VLOOKUP(ROW(E157),'RO registers'!$A:$L,7,0),""))</f>
        <v>uint16</v>
      </c>
      <c r="G159" s="3" t="str">
        <f>IF(IFERROR(VLOOKUP(ROW(F157),'RO registers'!$A:$L,8,0),"")=0,"",IFERROR(VLOOKUP(ROW(F157),'RO registers'!$A:$L,8,0),""))</f>
        <v>‐400.0~400.0</v>
      </c>
      <c r="H159" s="3">
        <f>IF(IFERROR(VLOOKUP(ROW(G157),'RO registers'!$A:$L,9,0),"")=0,"",IFERROR(VLOOKUP(ROW(G157),'RO registers'!$A:$L,9,0),""))</f>
        <v>-400</v>
      </c>
      <c r="I159" s="3">
        <f>IF(IFERROR(VLOOKUP(ROW(H157),'RO registers'!$A:$L,10,0),"")=0,"",IFERROR(VLOOKUP(ROW(H157),'RO registers'!$A:$L,10,0),""))</f>
        <v>0.1</v>
      </c>
      <c r="J159" s="118" t="str">
        <f>IF(IFERROR(VLOOKUP(ROW(I157),'RO registers'!$A:$L,11,0),"")=0,"",IFERROR(VLOOKUP(ROW(I157),'RO registers'!$A:$L,11,0),""))</f>
        <v>kVA</v>
      </c>
      <c r="K159" s="3" t="str">
        <f>IF(IFERROR(VLOOKUP(ROW(J157),'RO registers'!$A:$L,12,0),"")=0,"",IFERROR(VLOOKUP(ROW(J157),'RO registers'!$A:$L,12,0),""))</f>
        <v/>
      </c>
      <c r="L159" s="73"/>
    </row>
    <row r="160" spans="1:12" ht="50.1" customHeight="1">
      <c r="A160" s="3">
        <f>IF(IFERROR(VLOOKUP(ROW(A158),'RO registers'!$A:$L,2,0),"")=0,"",IFERROR(VLOOKUP(ROW(A158),'RO registers'!$A:$L,2,0),""))</f>
        <v>53216</v>
      </c>
      <c r="B160" s="3" t="str">
        <f>IF(IFERROR(VLOOKUP(ROW(B158),'RO registers'!$A:$L,3,0),"")=0,"",IFERROR(VLOOKUP(ROW(B158),'RO registers'!$A:$L,3,0),""))</f>
        <v>2 Bytes</v>
      </c>
      <c r="C160" s="3" t="str">
        <f>IF(IFERROR(VLOOKUP(ROW(C158),'RO registers'!$A:$L,4,0),"")=0,"",IFERROR(VLOOKUP(ROW(C158),'RO registers'!$A:$L,4,0),""))</f>
        <v>RO</v>
      </c>
      <c r="D160" s="3" t="str">
        <f>IF(IFERROR(VLOOKUP(ROW(D158),'RO registers'!$A:$L,5,0),"")=0,"",IFERROR(VLOOKUP(ROW(D158),'RO registers'!$A:$L,5,0),""))</f>
        <v>L2 AC apparent power</v>
      </c>
      <c r="E160" s="3" t="str">
        <f>IF(IFERROR(VLOOKUP(ROW(E158),'RO registers'!$A:$L,6,0),"")=0,"",IFERROR(VLOOKUP(ROW(E158),'RO registers'!$A:$L,6,0),""))</f>
        <v>B相交流视在功率</v>
      </c>
      <c r="F160" s="3" t="str">
        <f>IF(IFERROR(VLOOKUP(ROW(E158),'RO registers'!$A:$L,7,0),"")=0,"",IFERROR(VLOOKUP(ROW(E158),'RO registers'!$A:$L,7,0),""))</f>
        <v>uint16</v>
      </c>
      <c r="G160" s="3" t="str">
        <f>IF(IFERROR(VLOOKUP(ROW(F158),'RO registers'!$A:$L,8,0),"")=0,"",IFERROR(VLOOKUP(ROW(F158),'RO registers'!$A:$L,8,0),""))</f>
        <v>‐400.0~400.0</v>
      </c>
      <c r="H160" s="3">
        <f>IF(IFERROR(VLOOKUP(ROW(G158),'RO registers'!$A:$L,9,0),"")=0,"",IFERROR(VLOOKUP(ROW(G158),'RO registers'!$A:$L,9,0),""))</f>
        <v>-400</v>
      </c>
      <c r="I160" s="3">
        <f>IF(IFERROR(VLOOKUP(ROW(H158),'RO registers'!$A:$L,10,0),"")=0,"",IFERROR(VLOOKUP(ROW(H158),'RO registers'!$A:$L,10,0),""))</f>
        <v>0.1</v>
      </c>
      <c r="J160" s="118" t="str">
        <f>IF(IFERROR(VLOOKUP(ROW(I158),'RO registers'!$A:$L,11,0),"")=0,"",IFERROR(VLOOKUP(ROW(I158),'RO registers'!$A:$L,11,0),""))</f>
        <v>kVA</v>
      </c>
      <c r="K160" s="3" t="str">
        <f>IF(IFERROR(VLOOKUP(ROW(J158),'RO registers'!$A:$L,12,0),"")=0,"",IFERROR(VLOOKUP(ROW(J158),'RO registers'!$A:$L,12,0),""))</f>
        <v/>
      </c>
      <c r="L160" s="73"/>
    </row>
    <row r="161" spans="1:12" ht="50.1" customHeight="1">
      <c r="A161" s="3">
        <f>IF(IFERROR(VLOOKUP(ROW(A159),'RO registers'!$A:$L,2,0),"")=0,"",IFERROR(VLOOKUP(ROW(A159),'RO registers'!$A:$L,2,0),""))</f>
        <v>53217</v>
      </c>
      <c r="B161" s="3" t="str">
        <f>IF(IFERROR(VLOOKUP(ROW(B159),'RO registers'!$A:$L,3,0),"")=0,"",IFERROR(VLOOKUP(ROW(B159),'RO registers'!$A:$L,3,0),""))</f>
        <v>2 Bytes</v>
      </c>
      <c r="C161" s="3" t="str">
        <f>IF(IFERROR(VLOOKUP(ROW(C159),'RO registers'!$A:$L,4,0),"")=0,"",IFERROR(VLOOKUP(ROW(C159),'RO registers'!$A:$L,4,0),""))</f>
        <v>RO</v>
      </c>
      <c r="D161" s="3" t="str">
        <f>IF(IFERROR(VLOOKUP(ROW(D159),'RO registers'!$A:$L,5,0),"")=0,"",IFERROR(VLOOKUP(ROW(D159),'RO registers'!$A:$L,5,0),""))</f>
        <v>L3 AC apparent power</v>
      </c>
      <c r="E161" s="3" t="str">
        <f>IF(IFERROR(VLOOKUP(ROW(E159),'RO registers'!$A:$L,6,0),"")=0,"",IFERROR(VLOOKUP(ROW(E159),'RO registers'!$A:$L,6,0),""))</f>
        <v>C相交流视在功率</v>
      </c>
      <c r="F161" s="3" t="str">
        <f>IF(IFERROR(VLOOKUP(ROW(E159),'RO registers'!$A:$L,7,0),"")=0,"",IFERROR(VLOOKUP(ROW(E159),'RO registers'!$A:$L,7,0),""))</f>
        <v>uint16</v>
      </c>
      <c r="G161" s="3" t="str">
        <f>IF(IFERROR(VLOOKUP(ROW(F159),'RO registers'!$A:$L,8,0),"")=0,"",IFERROR(VLOOKUP(ROW(F159),'RO registers'!$A:$L,8,0),""))</f>
        <v>‐400.0~400.0</v>
      </c>
      <c r="H161" s="3">
        <f>IF(IFERROR(VLOOKUP(ROW(G159),'RO registers'!$A:$L,9,0),"")=0,"",IFERROR(VLOOKUP(ROW(G159),'RO registers'!$A:$L,9,0),""))</f>
        <v>-400</v>
      </c>
      <c r="I161" s="3">
        <f>IF(IFERROR(VLOOKUP(ROW(H159),'RO registers'!$A:$L,10,0),"")=0,"",IFERROR(VLOOKUP(ROW(H159),'RO registers'!$A:$L,10,0),""))</f>
        <v>0.1</v>
      </c>
      <c r="J161" s="118" t="str">
        <f>IF(IFERROR(VLOOKUP(ROW(I159),'RO registers'!$A:$L,11,0),"")=0,"",IFERROR(VLOOKUP(ROW(I159),'RO registers'!$A:$L,11,0),""))</f>
        <v>kVA</v>
      </c>
      <c r="K161" s="3" t="str">
        <f>IF(IFERROR(VLOOKUP(ROW(J159),'RO registers'!$A:$L,12,0),"")=0,"",IFERROR(VLOOKUP(ROW(J159),'RO registers'!$A:$L,12,0),""))</f>
        <v/>
      </c>
      <c r="L161" s="73"/>
    </row>
    <row r="162" spans="1:12" ht="50.1" customHeight="1">
      <c r="A162" s="3">
        <f>IF(IFERROR(VLOOKUP(ROW(A160),'RO registers'!$A:$L,2,0),"")=0,"",IFERROR(VLOOKUP(ROW(A160),'RO registers'!$A:$L,2,0),""))</f>
        <v>53218</v>
      </c>
      <c r="B162" s="3" t="str">
        <f>IF(IFERROR(VLOOKUP(ROW(B160),'RO registers'!$A:$L,3,0),"")=0,"",IFERROR(VLOOKUP(ROW(B160),'RO registers'!$A:$L,3,0),""))</f>
        <v>2 Bytes</v>
      </c>
      <c r="C162" s="3" t="str">
        <f>IF(IFERROR(VLOOKUP(ROW(C160),'RO registers'!$A:$L,4,0),"")=0,"",IFERROR(VLOOKUP(ROW(C160),'RO registers'!$A:$L,4,0),""))</f>
        <v>RO</v>
      </c>
      <c r="D162" s="3" t="str">
        <f>IF(IFERROR(VLOOKUP(ROW(D160),'RO registers'!$A:$L,5,0),"")=0,"",IFERROR(VLOOKUP(ROW(D160),'RO registers'!$A:$L,5,0),""))</f>
        <v>L1 AC PF</v>
      </c>
      <c r="E162" s="3" t="str">
        <f>IF(IFERROR(VLOOKUP(ROW(E160),'RO registers'!$A:$L,6,0),"")=0,"",IFERROR(VLOOKUP(ROW(E160),'RO registers'!$A:$L,6,0),""))</f>
        <v>A相交流功率因数</v>
      </c>
      <c r="F162" s="3" t="str">
        <f>IF(IFERROR(VLOOKUP(ROW(E160),'RO registers'!$A:$L,7,0),"")=0,"",IFERROR(VLOOKUP(ROW(E160),'RO registers'!$A:$L,7,0),""))</f>
        <v>uint16</v>
      </c>
      <c r="G162" s="3" t="str">
        <f>IF(IFERROR(VLOOKUP(ROW(F160),'RO registers'!$A:$L,8,0),"")=0,"",IFERROR(VLOOKUP(ROW(F160),'RO registers'!$A:$L,8,0),""))</f>
        <v>-1.00~1.00</v>
      </c>
      <c r="H162" s="3">
        <f>IF(IFERROR(VLOOKUP(ROW(G160),'RO registers'!$A:$L,9,0),"")=0,"",IFERROR(VLOOKUP(ROW(G160),'RO registers'!$A:$L,9,0),""))</f>
        <v>-1</v>
      </c>
      <c r="I162" s="3">
        <f>IF(IFERROR(VLOOKUP(ROW(H160),'RO registers'!$A:$L,10,0),"")=0,"",IFERROR(VLOOKUP(ROW(H160),'RO registers'!$A:$L,10,0),""))</f>
        <v>0.01</v>
      </c>
      <c r="J162" s="118" t="str">
        <f>IF(IFERROR(VLOOKUP(ROW(I160),'RO registers'!$A:$L,11,0),"")=0,"",IFERROR(VLOOKUP(ROW(I160),'RO registers'!$A:$L,11,0),""))</f>
        <v/>
      </c>
      <c r="K162" s="3" t="str">
        <f>IF(IFERROR(VLOOKUP(ROW(J160),'RO registers'!$A:$L,12,0),"")=0,"",IFERROR(VLOOKUP(ROW(J160),'RO registers'!$A:$L,12,0),""))</f>
        <v/>
      </c>
      <c r="L162" s="73"/>
    </row>
    <row r="163" spans="1:12" ht="50.1" customHeight="1">
      <c r="A163" s="3">
        <f>IF(IFERROR(VLOOKUP(ROW(A161),'RO registers'!$A:$L,2,0),"")=0,"",IFERROR(VLOOKUP(ROW(A161),'RO registers'!$A:$L,2,0),""))</f>
        <v>53219</v>
      </c>
      <c r="B163" s="3" t="str">
        <f>IF(IFERROR(VLOOKUP(ROW(B161),'RO registers'!$A:$L,3,0),"")=0,"",IFERROR(VLOOKUP(ROW(B161),'RO registers'!$A:$L,3,0),""))</f>
        <v>2 Bytes</v>
      </c>
      <c r="C163" s="3" t="str">
        <f>IF(IFERROR(VLOOKUP(ROW(C161),'RO registers'!$A:$L,4,0),"")=0,"",IFERROR(VLOOKUP(ROW(C161),'RO registers'!$A:$L,4,0),""))</f>
        <v>RO</v>
      </c>
      <c r="D163" s="3" t="str">
        <f>IF(IFERROR(VLOOKUP(ROW(D161),'RO registers'!$A:$L,5,0),"")=0,"",IFERROR(VLOOKUP(ROW(D161),'RO registers'!$A:$L,5,0),""))</f>
        <v>L2 AC PF</v>
      </c>
      <c r="E163" s="3" t="str">
        <f>IF(IFERROR(VLOOKUP(ROW(E161),'RO registers'!$A:$L,6,0),"")=0,"",IFERROR(VLOOKUP(ROW(E161),'RO registers'!$A:$L,6,0),""))</f>
        <v>B相交流功率因数</v>
      </c>
      <c r="F163" s="3" t="str">
        <f>IF(IFERROR(VLOOKUP(ROW(E161),'RO registers'!$A:$L,7,0),"")=0,"",IFERROR(VLOOKUP(ROW(E161),'RO registers'!$A:$L,7,0),""))</f>
        <v>uint16</v>
      </c>
      <c r="G163" s="3" t="str">
        <f>IF(IFERROR(VLOOKUP(ROW(F161),'RO registers'!$A:$L,8,0),"")=0,"",IFERROR(VLOOKUP(ROW(F161),'RO registers'!$A:$L,8,0),""))</f>
        <v>-1.00~1.00</v>
      </c>
      <c r="H163" s="3">
        <f>IF(IFERROR(VLOOKUP(ROW(G161),'RO registers'!$A:$L,9,0),"")=0,"",IFERROR(VLOOKUP(ROW(G161),'RO registers'!$A:$L,9,0),""))</f>
        <v>-1</v>
      </c>
      <c r="I163" s="3">
        <f>IF(IFERROR(VLOOKUP(ROW(H161),'RO registers'!$A:$L,10,0),"")=0,"",IFERROR(VLOOKUP(ROW(H161),'RO registers'!$A:$L,10,0),""))</f>
        <v>0.01</v>
      </c>
      <c r="J163" s="118" t="str">
        <f>IF(IFERROR(VLOOKUP(ROW(I161),'RO registers'!$A:$L,11,0),"")=0,"",IFERROR(VLOOKUP(ROW(I161),'RO registers'!$A:$L,11,0),""))</f>
        <v/>
      </c>
      <c r="K163" s="3" t="str">
        <f>IF(IFERROR(VLOOKUP(ROW(J161),'RO registers'!$A:$L,12,0),"")=0,"",IFERROR(VLOOKUP(ROW(J161),'RO registers'!$A:$L,12,0),""))</f>
        <v/>
      </c>
      <c r="L163" s="73"/>
    </row>
    <row r="164" spans="1:12" ht="50.1" customHeight="1">
      <c r="A164" s="3">
        <f>IF(IFERROR(VLOOKUP(ROW(A162),'RO registers'!$A:$L,2,0),"")=0,"",IFERROR(VLOOKUP(ROW(A162),'RO registers'!$A:$L,2,0),""))</f>
        <v>53220</v>
      </c>
      <c r="B164" s="3" t="str">
        <f>IF(IFERROR(VLOOKUP(ROW(B162),'RO registers'!$A:$L,3,0),"")=0,"",IFERROR(VLOOKUP(ROW(B162),'RO registers'!$A:$L,3,0),""))</f>
        <v>2 Bytes</v>
      </c>
      <c r="C164" s="3" t="str">
        <f>IF(IFERROR(VLOOKUP(ROW(C162),'RO registers'!$A:$L,4,0),"")=0,"",IFERROR(VLOOKUP(ROW(C162),'RO registers'!$A:$L,4,0),""))</f>
        <v>RO</v>
      </c>
      <c r="D164" s="3" t="str">
        <f>IF(IFERROR(VLOOKUP(ROW(D162),'RO registers'!$A:$L,5,0),"")=0,"",IFERROR(VLOOKUP(ROW(D162),'RO registers'!$A:$L,5,0),""))</f>
        <v>L3 AC PF</v>
      </c>
      <c r="E164" s="3" t="str">
        <f>IF(IFERROR(VLOOKUP(ROW(E162),'RO registers'!$A:$L,6,0),"")=0,"",IFERROR(VLOOKUP(ROW(E162),'RO registers'!$A:$L,6,0),""))</f>
        <v>C相交流功率因数</v>
      </c>
      <c r="F164" s="3" t="str">
        <f>IF(IFERROR(VLOOKUP(ROW(E162),'RO registers'!$A:$L,7,0),"")=0,"",IFERROR(VLOOKUP(ROW(E162),'RO registers'!$A:$L,7,0),""))</f>
        <v>uint16</v>
      </c>
      <c r="G164" s="3" t="str">
        <f>IF(IFERROR(VLOOKUP(ROW(F162),'RO registers'!$A:$L,8,0),"")=0,"",IFERROR(VLOOKUP(ROW(F162),'RO registers'!$A:$L,8,0),""))</f>
        <v>-1.00~1.00</v>
      </c>
      <c r="H164" s="3">
        <f>IF(IFERROR(VLOOKUP(ROW(G162),'RO registers'!$A:$L,9,0),"")=0,"",IFERROR(VLOOKUP(ROW(G162),'RO registers'!$A:$L,9,0),""))</f>
        <v>-1</v>
      </c>
      <c r="I164" s="3">
        <f>IF(IFERROR(VLOOKUP(ROW(H162),'RO registers'!$A:$L,10,0),"")=0,"",IFERROR(VLOOKUP(ROW(H162),'RO registers'!$A:$L,10,0),""))</f>
        <v>0.01</v>
      </c>
      <c r="J164" s="118" t="str">
        <f>IF(IFERROR(VLOOKUP(ROW(I162),'RO registers'!$A:$L,11,0),"")=0,"",IFERROR(VLOOKUP(ROW(I162),'RO registers'!$A:$L,11,0),""))</f>
        <v/>
      </c>
      <c r="K164" s="3" t="str">
        <f>IF(IFERROR(VLOOKUP(ROW(J162),'RO registers'!$A:$L,12,0),"")=0,"",IFERROR(VLOOKUP(ROW(J162),'RO registers'!$A:$L,12,0),""))</f>
        <v/>
      </c>
      <c r="L164" s="73"/>
    </row>
    <row r="165" spans="1:12" ht="50.1" customHeight="1">
      <c r="A165" s="3">
        <f>IF(IFERROR(VLOOKUP(ROW(A163),'RO registers'!$A:$L,2,0),"")=0,"",IFERROR(VLOOKUP(ROW(A163),'RO registers'!$A:$L,2,0),""))</f>
        <v>53221</v>
      </c>
      <c r="B165" s="3" t="str">
        <f>IF(IFERROR(VLOOKUP(ROW(B163),'RO registers'!$A:$L,3,0),"")=0,"",IFERROR(VLOOKUP(ROW(B163),'RO registers'!$A:$L,3,0),""))</f>
        <v>2 Bytes</v>
      </c>
      <c r="C165" s="3" t="str">
        <f>IF(IFERROR(VLOOKUP(ROW(C163),'RO registers'!$A:$L,4,0),"")=0,"",IFERROR(VLOOKUP(ROW(C163),'RO registers'!$A:$L,4,0),""))</f>
        <v>RO</v>
      </c>
      <c r="D165" s="3" t="str">
        <f>IF(IFERROR(VLOOKUP(ROW(D163),'RO registers'!$A:$L,5,0),"")=0,"",IFERROR(VLOOKUP(ROW(D163),'RO registers'!$A:$L,5,0),""))</f>
        <v>Module temperature</v>
      </c>
      <c r="E165" s="3" t="str">
        <f>IF(IFERROR(VLOOKUP(ROW(E163),'RO registers'!$A:$L,6,0),"")=0,"",IFERROR(VLOOKUP(ROW(E163),'RO registers'!$A:$L,6,0),""))</f>
        <v>模块温度</v>
      </c>
      <c r="F165" s="3" t="str">
        <f>IF(IFERROR(VLOOKUP(ROW(E163),'RO registers'!$A:$L,7,0),"")=0,"",IFERROR(VLOOKUP(ROW(E163),'RO registers'!$A:$L,7,0),""))</f>
        <v>uint16</v>
      </c>
      <c r="G165" s="3" t="str">
        <f>IF(IFERROR(VLOOKUP(ROW(F163),'RO registers'!$A:$L,8,0),"")=0,"",IFERROR(VLOOKUP(ROW(F163),'RO registers'!$A:$L,8,0),""))</f>
        <v>‐20.0~200.0</v>
      </c>
      <c r="H165" s="3">
        <f>IF(IFERROR(VLOOKUP(ROW(G163),'RO registers'!$A:$L,9,0),"")=0,"",IFERROR(VLOOKUP(ROW(G163),'RO registers'!$A:$L,9,0),""))</f>
        <v>-20</v>
      </c>
      <c r="I165" s="3">
        <f>IF(IFERROR(VLOOKUP(ROW(H163),'RO registers'!$A:$L,10,0),"")=0,"",IFERROR(VLOOKUP(ROW(H163),'RO registers'!$A:$L,10,0),""))</f>
        <v>0.1</v>
      </c>
      <c r="J165" s="118" t="str">
        <f>IF(IFERROR(VLOOKUP(ROW(I163),'RO registers'!$A:$L,11,0),"")=0,"",IFERROR(VLOOKUP(ROW(I163),'RO registers'!$A:$L,11,0),""))</f>
        <v>℃</v>
      </c>
      <c r="K165" s="3" t="str">
        <f>IF(IFERROR(VLOOKUP(ROW(J163),'RO registers'!$A:$L,12,0),"")=0,"",IFERROR(VLOOKUP(ROW(J163),'RO registers'!$A:$L,12,0),""))</f>
        <v>Showing the highest heatsink of the modules</v>
      </c>
      <c r="L165" s="73"/>
    </row>
    <row r="166" spans="1:12" ht="50.1" customHeight="1">
      <c r="A166" s="3">
        <f>IF(IFERROR(VLOOKUP(ROW(A164),'RO registers'!$A:$L,2,0),"")=0,"",IFERROR(VLOOKUP(ROW(A164),'RO registers'!$A:$L,2,0),""))</f>
        <v>53223</v>
      </c>
      <c r="B166" s="3" t="str">
        <f>IF(IFERROR(VLOOKUP(ROW(B164),'RO registers'!$A:$L,3,0),"")=0,"",IFERROR(VLOOKUP(ROW(B164),'RO registers'!$A:$L,3,0),""))</f>
        <v>2 Bytes</v>
      </c>
      <c r="C166" s="3" t="str">
        <f>IF(IFERROR(VLOOKUP(ROW(C164),'RO registers'!$A:$L,4,0),"")=0,"",IFERROR(VLOOKUP(ROW(C164),'RO registers'!$A:$L,4,0),""))</f>
        <v>RO</v>
      </c>
      <c r="D166" s="3" t="str">
        <f>IF(IFERROR(VLOOKUP(ROW(D164),'RO registers'!$A:$L,5,0),"")=0,"",IFERROR(VLOOKUP(ROW(D164),'RO registers'!$A:$L,5,0),""))</f>
        <v>Ambient temperature</v>
      </c>
      <c r="E166" s="3" t="str">
        <f>IF(IFERROR(VLOOKUP(ROW(E164),'RO registers'!$A:$L,6,0),"")=0,"",IFERROR(VLOOKUP(ROW(E164),'RO registers'!$A:$L,6,0),""))</f>
        <v>环境温度</v>
      </c>
      <c r="F166" s="3" t="str">
        <f>IF(IFERROR(VLOOKUP(ROW(E164),'RO registers'!$A:$L,7,0),"")=0,"",IFERROR(VLOOKUP(ROW(E164),'RO registers'!$A:$L,7,0),""))</f>
        <v>uint16</v>
      </c>
      <c r="G166" s="3" t="str">
        <f>IF(IFERROR(VLOOKUP(ROW(F164),'RO registers'!$A:$L,8,0),"")=0,"",IFERROR(VLOOKUP(ROW(F164),'RO registers'!$A:$L,8,0),""))</f>
        <v>‐20.0~200.0</v>
      </c>
      <c r="H166" s="3">
        <f>IF(IFERROR(VLOOKUP(ROW(G164),'RO registers'!$A:$L,9,0),"")=0,"",IFERROR(VLOOKUP(ROW(G164),'RO registers'!$A:$L,9,0),""))</f>
        <v>-20</v>
      </c>
      <c r="I166" s="3">
        <f>IF(IFERROR(VLOOKUP(ROW(H164),'RO registers'!$A:$L,10,0),"")=0,"",IFERROR(VLOOKUP(ROW(H164),'RO registers'!$A:$L,10,0),""))</f>
        <v>0.1</v>
      </c>
      <c r="J166" s="118" t="str">
        <f>IF(IFERROR(VLOOKUP(ROW(I164),'RO registers'!$A:$L,11,0),"")=0,"",IFERROR(VLOOKUP(ROW(I164),'RO registers'!$A:$L,11,0),""))</f>
        <v>℃</v>
      </c>
      <c r="K166" s="3" t="str">
        <f>IF(IFERROR(VLOOKUP(ROW(J164),'RO registers'!$A:$L,12,0),"")=0,"",IFERROR(VLOOKUP(ROW(J164),'RO registers'!$A:$L,12,0),""))</f>
        <v/>
      </c>
      <c r="L166" s="73"/>
    </row>
    <row r="167" spans="1:12" ht="50.1" customHeight="1">
      <c r="A167" s="3">
        <f>IF(IFERROR(VLOOKUP(ROW(A165),'RO registers'!$A:$L,2,0),"")=0,"",IFERROR(VLOOKUP(ROW(A165),'RO registers'!$A:$L,2,0),""))</f>
        <v>53224</v>
      </c>
      <c r="B167" s="3" t="str">
        <f>IF(IFERROR(VLOOKUP(ROW(B165),'RO registers'!$A:$L,3,0),"")=0,"",IFERROR(VLOOKUP(ROW(B165),'RO registers'!$A:$L,3,0),""))</f>
        <v>2 Bytes</v>
      </c>
      <c r="C167" s="3" t="str">
        <f>IF(IFERROR(VLOOKUP(ROW(C165),'RO registers'!$A:$L,4,0),"")=0,"",IFERROR(VLOOKUP(ROW(C165),'RO registers'!$A:$L,4,0),""))</f>
        <v>RO</v>
      </c>
      <c r="D167" s="3" t="str">
        <f>IF(IFERROR(VLOOKUP(ROW(D165),'RO registers'!$A:$L,5,0),"")=0,"",IFERROR(VLOOKUP(ROW(D165),'RO registers'!$A:$L,5,0),""))</f>
        <v>active power setpoint</v>
      </c>
      <c r="E167" s="3" t="str">
        <f>IF(IFERROR(VLOOKUP(ROW(E165),'RO registers'!$A:$L,6,0),"")=0,"",IFERROR(VLOOKUP(ROW(E165),'RO registers'!$A:$L,6,0),""))</f>
        <v>有功功率期望</v>
      </c>
      <c r="F167" s="3" t="str">
        <f>IF(IFERROR(VLOOKUP(ROW(E165),'RO registers'!$A:$L,7,0),"")=0,"",IFERROR(VLOOKUP(ROW(E165),'RO registers'!$A:$L,7,0),""))</f>
        <v>uint16</v>
      </c>
      <c r="G167" s="3" t="str">
        <f>IF(IFERROR(VLOOKUP(ROW(F165),'RO registers'!$A:$L,8,0),"")=0,"",IFERROR(VLOOKUP(ROW(F165),'RO registers'!$A:$L,8,0),""))</f>
        <v>‐660.0~660.0</v>
      </c>
      <c r="H167" s="3">
        <f>IF(IFERROR(VLOOKUP(ROW(G165),'RO registers'!$A:$L,9,0),"")=0,"",IFERROR(VLOOKUP(ROW(G165),'RO registers'!$A:$L,9,0),""))</f>
        <v>-660</v>
      </c>
      <c r="I167" s="3">
        <f>IF(IFERROR(VLOOKUP(ROW(H165),'RO registers'!$A:$L,10,0),"")=0,"",IFERROR(VLOOKUP(ROW(H165),'RO registers'!$A:$L,10,0),""))</f>
        <v>0.1</v>
      </c>
      <c r="J167" s="118" t="str">
        <f>IF(IFERROR(VLOOKUP(ROW(I165),'RO registers'!$A:$L,11,0),"")=0,"",IFERROR(VLOOKUP(ROW(I165),'RO registers'!$A:$L,11,0),""))</f>
        <v>kW</v>
      </c>
      <c r="K167" s="3" t="str">
        <f>IF(IFERROR(VLOOKUP(ROW(J165),'RO registers'!$A:$L,12,0),"")=0,"",IFERROR(VLOOKUP(ROW(J165),'RO registers'!$A:$L,12,0),""))</f>
        <v/>
      </c>
      <c r="L167" s="73"/>
    </row>
    <row r="168" spans="1:12" ht="50.1" customHeight="1">
      <c r="A168" s="3">
        <f>IF(IFERROR(VLOOKUP(ROW(A166),'RO registers'!$A:$L,2,0),"")=0,"",IFERROR(VLOOKUP(ROW(A166),'RO registers'!$A:$L,2,0),""))</f>
        <v>53225</v>
      </c>
      <c r="B168" s="3" t="str">
        <f>IF(IFERROR(VLOOKUP(ROW(B166),'RO registers'!$A:$L,3,0),"")=0,"",IFERROR(VLOOKUP(ROW(B166),'RO registers'!$A:$L,3,0),""))</f>
        <v>2 Bytes</v>
      </c>
      <c r="C168" s="3" t="str">
        <f>IF(IFERROR(VLOOKUP(ROW(C166),'RO registers'!$A:$L,4,0),"")=0,"",IFERROR(VLOOKUP(ROW(C166),'RO registers'!$A:$L,4,0),""))</f>
        <v>RO</v>
      </c>
      <c r="D168" s="3" t="str">
        <f>IF(IFERROR(VLOOKUP(ROW(D166),'RO registers'!$A:$L,5,0),"")=0,"",IFERROR(VLOOKUP(ROW(D166),'RO registers'!$A:$L,5,0),""))</f>
        <v>reactive power setpoint</v>
      </c>
      <c r="E168" s="3" t="str">
        <f>IF(IFERROR(VLOOKUP(ROW(E166),'RO registers'!$A:$L,6,0),"")=0,"",IFERROR(VLOOKUP(ROW(E166),'RO registers'!$A:$L,6,0),""))</f>
        <v>无功功率期望</v>
      </c>
      <c r="F168" s="3" t="str">
        <f>IF(IFERROR(VLOOKUP(ROW(E166),'RO registers'!$A:$L,7,0),"")=0,"",IFERROR(VLOOKUP(ROW(E166),'RO registers'!$A:$L,7,0),""))</f>
        <v>uint16</v>
      </c>
      <c r="G168" s="3" t="str">
        <f>IF(IFERROR(VLOOKUP(ROW(F166),'RO registers'!$A:$L,8,0),"")=0,"",IFERROR(VLOOKUP(ROW(F166),'RO registers'!$A:$L,8,0),""))</f>
        <v>‐660.0~660.0</v>
      </c>
      <c r="H168" s="3">
        <f>IF(IFERROR(VLOOKUP(ROW(G166),'RO registers'!$A:$L,9,0),"")=0,"",IFERROR(VLOOKUP(ROW(G166),'RO registers'!$A:$L,9,0),""))</f>
        <v>-660</v>
      </c>
      <c r="I168" s="3">
        <f>IF(IFERROR(VLOOKUP(ROW(H166),'RO registers'!$A:$L,10,0),"")=0,"",IFERROR(VLOOKUP(ROW(H166),'RO registers'!$A:$L,10,0),""))</f>
        <v>0.1</v>
      </c>
      <c r="J168" s="118" t="str">
        <f>IF(IFERROR(VLOOKUP(ROW(I166),'RO registers'!$A:$L,11,0),"")=0,"",IFERROR(VLOOKUP(ROW(I166),'RO registers'!$A:$L,11,0),""))</f>
        <v>kvar</v>
      </c>
      <c r="K168" s="3" t="str">
        <f>IF(IFERROR(VLOOKUP(ROW(J166),'RO registers'!$A:$L,12,0),"")=0,"",IFERROR(VLOOKUP(ROW(J166),'RO registers'!$A:$L,12,0),""))</f>
        <v/>
      </c>
      <c r="L168" s="73"/>
    </row>
    <row r="169" spans="1:12" ht="50.1" customHeight="1">
      <c r="A169" s="3">
        <f>IF(IFERROR(VLOOKUP(ROW(A167),'RO registers'!$A:$L,2,0),"")=0,"",IFERROR(VLOOKUP(ROW(A167),'RO registers'!$A:$L,2,0),""))</f>
        <v>53226</v>
      </c>
      <c r="B169" s="3" t="str">
        <f>IF(IFERROR(VLOOKUP(ROW(B167),'RO registers'!$A:$L,3,0),"")=0,"",IFERROR(VLOOKUP(ROW(B167),'RO registers'!$A:$L,3,0),""))</f>
        <v>2 Bytes</v>
      </c>
      <c r="C169" s="3" t="str">
        <f>IF(IFERROR(VLOOKUP(ROW(C167),'RO registers'!$A:$L,4,0),"")=0,"",IFERROR(VLOOKUP(ROW(C167),'RO registers'!$A:$L,4,0),""))</f>
        <v>RO</v>
      </c>
      <c r="D169" s="3" t="str">
        <f>IF(IFERROR(VLOOKUP(ROW(D167),'RO registers'!$A:$L,5,0),"")=0,"",IFERROR(VLOOKUP(ROW(D167),'RO registers'!$A:$L,5,0),""))</f>
        <v>Off-grid voltage regulation setpoint</v>
      </c>
      <c r="E169" s="3" t="str">
        <f>IF(IFERROR(VLOOKUP(ROW(E167),'RO registers'!$A:$L,6,0),"")=0,"",IFERROR(VLOOKUP(ROW(E167),'RO registers'!$A:$L,6,0),""))</f>
        <v>离网电压调节期望</v>
      </c>
      <c r="F169" s="3" t="str">
        <f>IF(IFERROR(VLOOKUP(ROW(E167),'RO registers'!$A:$L,7,0),"")=0,"",IFERROR(VLOOKUP(ROW(E167),'RO registers'!$A:$L,7,0),""))</f>
        <v>uint16</v>
      </c>
      <c r="G169" s="3" t="str">
        <f>IF(IFERROR(VLOOKUP(ROW(F167),'RO registers'!$A:$L,8,0),"")=0,"",IFERROR(VLOOKUP(ROW(F167),'RO registers'!$A:$L,8,0),""))</f>
        <v>‐0.10~0.10</v>
      </c>
      <c r="H169" s="3">
        <f>IF(IFERROR(VLOOKUP(ROW(G167),'RO registers'!$A:$L,9,0),"")=0,"",IFERROR(VLOOKUP(ROW(G167),'RO registers'!$A:$L,9,0),""))</f>
        <v>-0.1</v>
      </c>
      <c r="I169" s="3">
        <f>IF(IFERROR(VLOOKUP(ROW(H167),'RO registers'!$A:$L,10,0),"")=0,"",IFERROR(VLOOKUP(ROW(H167),'RO registers'!$A:$L,10,0),""))</f>
        <v>0.01</v>
      </c>
      <c r="J169" s="118" t="str">
        <f>IF(IFERROR(VLOOKUP(ROW(I167),'RO registers'!$A:$L,11,0),"")=0,"",IFERROR(VLOOKUP(ROW(I167),'RO registers'!$A:$L,11,0),""))</f>
        <v/>
      </c>
      <c r="K169" s="3" t="str">
        <f>IF(IFERROR(VLOOKUP(ROW(J167),'RO registers'!$A:$L,12,0),"")=0,"",IFERROR(VLOOKUP(ROW(J167),'RO registers'!$A:$L,12,0),""))</f>
        <v/>
      </c>
      <c r="L169" s="73"/>
    </row>
    <row r="170" spans="1:12" ht="50.1" customHeight="1">
      <c r="A170" s="3">
        <f>IF(IFERROR(VLOOKUP(ROW(A168),'RO registers'!$A:$L,2,0),"")=0,"",IFERROR(VLOOKUP(ROW(A168),'RO registers'!$A:$L,2,0),""))</f>
        <v>53227</v>
      </c>
      <c r="B170" s="3" t="str">
        <f>IF(IFERROR(VLOOKUP(ROW(B168),'RO registers'!$A:$L,3,0),"")=0,"",IFERROR(VLOOKUP(ROW(B168),'RO registers'!$A:$L,3,0),""))</f>
        <v>2 Bytes</v>
      </c>
      <c r="C170" s="3" t="str">
        <f>IF(IFERROR(VLOOKUP(ROW(C168),'RO registers'!$A:$L,4,0),"")=0,"",IFERROR(VLOOKUP(ROW(C168),'RO registers'!$A:$L,4,0),""))</f>
        <v>RO</v>
      </c>
      <c r="D170" s="3" t="str">
        <f>IF(IFERROR(VLOOKUP(ROW(D168),'RO registers'!$A:$L,5,0),"")=0,"",IFERROR(VLOOKUP(ROW(D168),'RO registers'!$A:$L,5,0),""))</f>
        <v>PF setpoint</v>
      </c>
      <c r="E170" s="3" t="str">
        <f>IF(IFERROR(VLOOKUP(ROW(E168),'RO registers'!$A:$L,6,0),"")=0,"",IFERROR(VLOOKUP(ROW(E168),'RO registers'!$A:$L,6,0),""))</f>
        <v>PF期望</v>
      </c>
      <c r="F170" s="3" t="str">
        <f>IF(IFERROR(VLOOKUP(ROW(E168),'RO registers'!$A:$L,7,0),"")=0,"",IFERROR(VLOOKUP(ROW(E168),'RO registers'!$A:$L,7,0),""))</f>
        <v>uint16</v>
      </c>
      <c r="G170" s="3" t="str">
        <f>IF(IFERROR(VLOOKUP(ROW(F168),'RO registers'!$A:$L,8,0),"")=0,"",IFERROR(VLOOKUP(ROW(F168),'RO registers'!$A:$L,8,0),""))</f>
        <v>‐1.00~1.00</v>
      </c>
      <c r="H170" s="3">
        <f>IF(IFERROR(VLOOKUP(ROW(G168),'RO registers'!$A:$L,9,0),"")=0,"",IFERROR(VLOOKUP(ROW(G168),'RO registers'!$A:$L,9,0),""))</f>
        <v>-1</v>
      </c>
      <c r="I170" s="3">
        <f>IF(IFERROR(VLOOKUP(ROW(H168),'RO registers'!$A:$L,10,0),"")=0,"",IFERROR(VLOOKUP(ROW(H168),'RO registers'!$A:$L,10,0),""))</f>
        <v>0.01</v>
      </c>
      <c r="J170" s="118" t="str">
        <f>IF(IFERROR(VLOOKUP(ROW(I168),'RO registers'!$A:$L,11,0),"")=0,"",IFERROR(VLOOKUP(ROW(I168),'RO registers'!$A:$L,11,0),""))</f>
        <v>/</v>
      </c>
      <c r="K170" s="3" t="str">
        <f>IF(IFERROR(VLOOKUP(ROW(J168),'RO registers'!$A:$L,12,0),"")=0,"",IFERROR(VLOOKUP(ROW(J168),'RO registers'!$A:$L,12,0),""))</f>
        <v/>
      </c>
      <c r="L170" s="73"/>
    </row>
    <row r="171" spans="1:12" ht="50.1" customHeight="1">
      <c r="A171" s="3">
        <f>IF(IFERROR(VLOOKUP(ROW(A169),'RO registers'!$A:$L,2,0),"")=0,"",IFERROR(VLOOKUP(ROW(A169),'RO registers'!$A:$L,2,0),""))</f>
        <v>53235</v>
      </c>
      <c r="B171" s="3" t="str">
        <f>IF(IFERROR(VLOOKUP(ROW(B169),'RO registers'!$A:$L,3,0),"")=0,"",IFERROR(VLOOKUP(ROW(B169),'RO registers'!$A:$L,3,0),""))</f>
        <v>2 Bytes</v>
      </c>
      <c r="C171" s="3" t="str">
        <f>IF(IFERROR(VLOOKUP(ROW(C169),'RO registers'!$A:$L,4,0),"")=0,"",IFERROR(VLOOKUP(ROW(C169),'RO registers'!$A:$L,4,0),""))</f>
        <v>RO</v>
      </c>
      <c r="D171" s="3" t="str">
        <f>IF(IFERROR(VLOOKUP(ROW(D169),'RO registers'!$A:$L,5,0),"")=0,"",IFERROR(VLOOKUP(ROW(D169),'RO registers'!$A:$L,5,0),""))</f>
        <v>Total AC active power</v>
      </c>
      <c r="E171" s="3" t="str">
        <f>IF(IFERROR(VLOOKUP(ROW(E169),'RO registers'!$A:$L,6,0),"")=0,"",IFERROR(VLOOKUP(ROW(E169),'RO registers'!$A:$L,6,0),""))</f>
        <v>总交流有功功率</v>
      </c>
      <c r="F171" s="3" t="str">
        <f>IF(IFERROR(VLOOKUP(ROW(E169),'RO registers'!$A:$L,7,0),"")=0,"",IFERROR(VLOOKUP(ROW(E169),'RO registers'!$A:$L,7,0),""))</f>
        <v>uint16</v>
      </c>
      <c r="G171" s="3" t="str">
        <f>IF(IFERROR(VLOOKUP(ROW(F169),'RO registers'!$A:$L,8,0),"")=0,"",IFERROR(VLOOKUP(ROW(F169),'RO registers'!$A:$L,8,0),""))</f>
        <v>‐1200.0~1200.0</v>
      </c>
      <c r="H171" s="3">
        <f>IF(IFERROR(VLOOKUP(ROW(G169),'RO registers'!$A:$L,9,0),"")=0,"",IFERROR(VLOOKUP(ROW(G169),'RO registers'!$A:$L,9,0),""))</f>
        <v>-1200</v>
      </c>
      <c r="I171" s="3">
        <f>IF(IFERROR(VLOOKUP(ROW(H169),'RO registers'!$A:$L,10,0),"")=0,"",IFERROR(VLOOKUP(ROW(H169),'RO registers'!$A:$L,10,0),""))</f>
        <v>0.1</v>
      </c>
      <c r="J171" s="118" t="str">
        <f>IF(IFERROR(VLOOKUP(ROW(I169),'RO registers'!$A:$L,11,0),"")=0,"",IFERROR(VLOOKUP(ROW(I169),'RO registers'!$A:$L,11,0),""))</f>
        <v>kW</v>
      </c>
      <c r="K171" s="3" t="str">
        <f>IF(IFERROR(VLOOKUP(ROW(J169),'RO registers'!$A:$L,12,0),"")=0,"",IFERROR(VLOOKUP(ROW(J169),'RO registers'!$A:$L,12,0),""))</f>
        <v/>
      </c>
      <c r="L171" s="73"/>
    </row>
    <row r="172" spans="1:12" ht="50.1" customHeight="1">
      <c r="A172" s="3">
        <f>IF(IFERROR(VLOOKUP(ROW(A170),'RO registers'!$A:$L,2,0),"")=0,"",IFERROR(VLOOKUP(ROW(A170),'RO registers'!$A:$L,2,0),""))</f>
        <v>53236</v>
      </c>
      <c r="B172" s="3" t="str">
        <f>IF(IFERROR(VLOOKUP(ROW(B170),'RO registers'!$A:$L,3,0),"")=0,"",IFERROR(VLOOKUP(ROW(B170),'RO registers'!$A:$L,3,0),""))</f>
        <v>2 Bytes</v>
      </c>
      <c r="C172" s="3" t="str">
        <f>IF(IFERROR(VLOOKUP(ROW(C170),'RO registers'!$A:$L,4,0),"")=0,"",IFERROR(VLOOKUP(ROW(C170),'RO registers'!$A:$L,4,0),""))</f>
        <v>RO</v>
      </c>
      <c r="D172" s="3" t="str">
        <f>IF(IFERROR(VLOOKUP(ROW(D170),'RO registers'!$A:$L,5,0),"")=0,"",IFERROR(VLOOKUP(ROW(D170),'RO registers'!$A:$L,5,0),""))</f>
        <v>Total AC reactive power</v>
      </c>
      <c r="E172" s="3" t="str">
        <f>IF(IFERROR(VLOOKUP(ROW(E170),'RO registers'!$A:$L,6,0),"")=0,"",IFERROR(VLOOKUP(ROW(E170),'RO registers'!$A:$L,6,0),""))</f>
        <v>总交流无功功率</v>
      </c>
      <c r="F172" s="3" t="str">
        <f>IF(IFERROR(VLOOKUP(ROW(E170),'RO registers'!$A:$L,7,0),"")=0,"",IFERROR(VLOOKUP(ROW(E170),'RO registers'!$A:$L,7,0),""))</f>
        <v>uint16</v>
      </c>
      <c r="G172" s="3" t="str">
        <f>IF(IFERROR(VLOOKUP(ROW(F170),'RO registers'!$A:$L,8,0),"")=0,"",IFERROR(VLOOKUP(ROW(F170),'RO registers'!$A:$L,8,0),""))</f>
        <v>‐1200.0~1200.0</v>
      </c>
      <c r="H172" s="3">
        <f>IF(IFERROR(VLOOKUP(ROW(G170),'RO registers'!$A:$L,9,0),"")=0,"",IFERROR(VLOOKUP(ROW(G170),'RO registers'!$A:$L,9,0),""))</f>
        <v>-1200</v>
      </c>
      <c r="I172" s="3">
        <f>IF(IFERROR(VLOOKUP(ROW(H170),'RO registers'!$A:$L,10,0),"")=0,"",IFERROR(VLOOKUP(ROW(H170),'RO registers'!$A:$L,10,0),""))</f>
        <v>0.1</v>
      </c>
      <c r="J172" s="118" t="str">
        <f>IF(IFERROR(VLOOKUP(ROW(I170),'RO registers'!$A:$L,11,0),"")=0,"",IFERROR(VLOOKUP(ROW(I170),'RO registers'!$A:$L,11,0),""))</f>
        <v>kvar</v>
      </c>
      <c r="K172" s="3" t="str">
        <f>IF(IFERROR(VLOOKUP(ROW(J170),'RO registers'!$A:$L,12,0),"")=0,"",IFERROR(VLOOKUP(ROW(J170),'RO registers'!$A:$L,12,0),""))</f>
        <v/>
      </c>
      <c r="L172" s="73"/>
    </row>
    <row r="173" spans="1:12" ht="50.1" customHeight="1">
      <c r="A173" s="3">
        <f>IF(IFERROR(VLOOKUP(ROW(A171),'RO registers'!$A:$L,2,0),"")=0,"",IFERROR(VLOOKUP(ROW(A171),'RO registers'!$A:$L,2,0),""))</f>
        <v>53237</v>
      </c>
      <c r="B173" s="3" t="str">
        <f>IF(IFERROR(VLOOKUP(ROW(B171),'RO registers'!$A:$L,3,0),"")=0,"",IFERROR(VLOOKUP(ROW(B171),'RO registers'!$A:$L,3,0),""))</f>
        <v>2 Bytes</v>
      </c>
      <c r="C173" s="3" t="str">
        <f>IF(IFERROR(VLOOKUP(ROW(C171),'RO registers'!$A:$L,4,0),"")=0,"",IFERROR(VLOOKUP(ROW(C171),'RO registers'!$A:$L,4,0),""))</f>
        <v>RO</v>
      </c>
      <c r="D173" s="3" t="str">
        <f>IF(IFERROR(VLOOKUP(ROW(D171),'RO registers'!$A:$L,5,0),"")=0,"",IFERROR(VLOOKUP(ROW(D171),'RO registers'!$A:$L,5,0),""))</f>
        <v>Total AC apparent power</v>
      </c>
      <c r="E173" s="3" t="str">
        <f>IF(IFERROR(VLOOKUP(ROW(E171),'RO registers'!$A:$L,6,0),"")=0,"",IFERROR(VLOOKUP(ROW(E171),'RO registers'!$A:$L,6,0),""))</f>
        <v>总交流视在功率</v>
      </c>
      <c r="F173" s="3" t="str">
        <f>IF(IFERROR(VLOOKUP(ROW(E171),'RO registers'!$A:$L,7,0),"")=0,"",IFERROR(VLOOKUP(ROW(E171),'RO registers'!$A:$L,7,0),""))</f>
        <v>uint16</v>
      </c>
      <c r="G173" s="3" t="str">
        <f>IF(IFERROR(VLOOKUP(ROW(F171),'RO registers'!$A:$L,8,0),"")=0,"",IFERROR(VLOOKUP(ROW(F171),'RO registers'!$A:$L,8,0),""))</f>
        <v>‐1200.0~1200.0</v>
      </c>
      <c r="H173" s="3">
        <f>IF(IFERROR(VLOOKUP(ROW(G171),'RO registers'!$A:$L,9,0),"")=0,"",IFERROR(VLOOKUP(ROW(G171),'RO registers'!$A:$L,9,0),""))</f>
        <v>-1200</v>
      </c>
      <c r="I173" s="3">
        <f>IF(IFERROR(VLOOKUP(ROW(H171),'RO registers'!$A:$L,10,0),"")=0,"",IFERROR(VLOOKUP(ROW(H171),'RO registers'!$A:$L,10,0),""))</f>
        <v>0.1</v>
      </c>
      <c r="J173" s="118" t="str">
        <f>IF(IFERROR(VLOOKUP(ROW(I171),'RO registers'!$A:$L,11,0),"")=0,"",IFERROR(VLOOKUP(ROW(I171),'RO registers'!$A:$L,11,0),""))</f>
        <v>kvar</v>
      </c>
      <c r="K173" s="3" t="str">
        <f>IF(IFERROR(VLOOKUP(ROW(J171),'RO registers'!$A:$L,12,0),"")=0,"",IFERROR(VLOOKUP(ROW(J171),'RO registers'!$A:$L,12,0),""))</f>
        <v/>
      </c>
      <c r="L173" s="73"/>
    </row>
    <row r="174" spans="1:12" ht="50.1" customHeight="1">
      <c r="A174" s="3">
        <f>IF(IFERROR(VLOOKUP(ROW(A172),'RO registers'!$A:$L,2,0),"")=0,"",IFERROR(VLOOKUP(ROW(A172),'RO registers'!$A:$L,2,0),""))</f>
        <v>53238</v>
      </c>
      <c r="B174" s="3" t="str">
        <f>IF(IFERROR(VLOOKUP(ROW(B172),'RO registers'!$A:$L,3,0),"")=0,"",IFERROR(VLOOKUP(ROW(B172),'RO registers'!$A:$L,3,0),""))</f>
        <v>2 Bytes</v>
      </c>
      <c r="C174" s="3" t="str">
        <f>IF(IFERROR(VLOOKUP(ROW(C172),'RO registers'!$A:$L,4,0),"")=0,"",IFERROR(VLOOKUP(ROW(C172),'RO registers'!$A:$L,4,0),""))</f>
        <v>RO</v>
      </c>
      <c r="D174" s="3" t="str">
        <f>IF(IFERROR(VLOOKUP(ROW(D172),'RO registers'!$A:$L,5,0),"")=0,"",IFERROR(VLOOKUP(ROW(D172),'RO registers'!$A:$L,5,0),""))</f>
        <v>Total AC PF</v>
      </c>
      <c r="E174" s="3" t="str">
        <f>IF(IFERROR(VLOOKUP(ROW(E172),'RO registers'!$A:$L,6,0),"")=0,"",IFERROR(VLOOKUP(ROW(E172),'RO registers'!$A:$L,6,0),""))</f>
        <v>总交流功率因数</v>
      </c>
      <c r="F174" s="3" t="str">
        <f>IF(IFERROR(VLOOKUP(ROW(E172),'RO registers'!$A:$L,7,0),"")=0,"",IFERROR(VLOOKUP(ROW(E172),'RO registers'!$A:$L,7,0),""))</f>
        <v>uint16</v>
      </c>
      <c r="G174" s="3" t="str">
        <f>IF(IFERROR(VLOOKUP(ROW(F172),'RO registers'!$A:$L,8,0),"")=0,"",IFERROR(VLOOKUP(ROW(F172),'RO registers'!$A:$L,8,0),""))</f>
        <v>-1.00~1.00</v>
      </c>
      <c r="H174" s="3">
        <f>IF(IFERROR(VLOOKUP(ROW(G172),'RO registers'!$A:$L,9,0),"")=0,"",IFERROR(VLOOKUP(ROW(G172),'RO registers'!$A:$L,9,0),""))</f>
        <v>-1</v>
      </c>
      <c r="I174" s="3">
        <f>IF(IFERROR(VLOOKUP(ROW(H172),'RO registers'!$A:$L,10,0),"")=0,"",IFERROR(VLOOKUP(ROW(H172),'RO registers'!$A:$L,10,0),""))</f>
        <v>0.01</v>
      </c>
      <c r="J174" s="118" t="str">
        <f>IF(IFERROR(VLOOKUP(ROW(I172),'RO registers'!$A:$L,11,0),"")=0,"",IFERROR(VLOOKUP(ROW(I172),'RO registers'!$A:$L,11,0),""))</f>
        <v/>
      </c>
      <c r="K174" s="3" t="str">
        <f>IF(IFERROR(VLOOKUP(ROW(J172),'RO registers'!$A:$L,12,0),"")=0,"",IFERROR(VLOOKUP(ROW(J172),'RO registers'!$A:$L,12,0),""))</f>
        <v/>
      </c>
      <c r="L174" s="73"/>
    </row>
    <row r="175" spans="1:12" ht="50.1" customHeight="1">
      <c r="A175" s="3">
        <f>IF(IFERROR(VLOOKUP(ROW(A173),'RO registers'!$A:$L,2,0),"")=0,"",IFERROR(VLOOKUP(ROW(A173),'RO registers'!$A:$L,2,0),""))</f>
        <v>53239</v>
      </c>
      <c r="B175" s="3" t="str">
        <f>IF(IFERROR(VLOOKUP(ROW(B173),'RO registers'!$A:$L,3,0),"")=0,"",IFERROR(VLOOKUP(ROW(B173),'RO registers'!$A:$L,3,0),""))</f>
        <v>2 Bytes</v>
      </c>
      <c r="C175" s="3" t="str">
        <f>IF(IFERROR(VLOOKUP(ROW(C173),'RO registers'!$A:$L,4,0),"")=0,"",IFERROR(VLOOKUP(ROW(C173),'RO registers'!$A:$L,4,0),""))</f>
        <v>RO</v>
      </c>
      <c r="D175" s="3" t="str">
        <f>IF(IFERROR(VLOOKUP(ROW(D173),'RO registers'!$A:$L,5,0),"")=0,"",IFERROR(VLOOKUP(ROW(D173),'RO registers'!$A:$L,5,0),""))</f>
        <v>Accumulative charged energy through AC port Higher 2 bytes</v>
      </c>
      <c r="E175" s="3" t="str">
        <f>IF(IFERROR(VLOOKUP(ROW(E173),'RO registers'!$A:$L,6,0),"")=0,"",IFERROR(VLOOKUP(ROW(E173),'RO registers'!$A:$L,6,0),""))</f>
        <v>累积交流充电电量 高两字节</v>
      </c>
      <c r="F175" s="3" t="str">
        <f>IF(IFERROR(VLOOKUP(ROW(E173),'RO registers'!$A:$L,7,0),"")=0,"",IFERROR(VLOOKUP(ROW(E173),'RO registers'!$A:$L,7,0),""))</f>
        <v>uint16</v>
      </c>
      <c r="G175" s="3" t="str">
        <f>IF(IFERROR(VLOOKUP(ROW(F173),'RO registers'!$A:$L,8,0),"")=0,"",IFERROR(VLOOKUP(ROW(F173),'RO registers'!$A:$L,8,0),""))</f>
        <v>0~2^32</v>
      </c>
      <c r="H175" s="3" t="str">
        <f>IF(IFERROR(VLOOKUP(ROW(G173),'RO registers'!$A:$L,9,0),"")=0,"",IFERROR(VLOOKUP(ROW(G173),'RO registers'!$A:$L,9,0),""))</f>
        <v>/</v>
      </c>
      <c r="I175" s="3">
        <f>IF(IFERROR(VLOOKUP(ROW(H173),'RO registers'!$A:$L,10,0),"")=0,"",IFERROR(VLOOKUP(ROW(H173),'RO registers'!$A:$L,10,0),""))</f>
        <v>1</v>
      </c>
      <c r="J175" s="118" t="str">
        <f>IF(IFERROR(VLOOKUP(ROW(I173),'RO registers'!$A:$L,11,0),"")=0,"",IFERROR(VLOOKUP(ROW(I173),'RO registers'!$A:$L,11,0),""))</f>
        <v>kWh</v>
      </c>
      <c r="K175" s="3" t="str">
        <f>IF(IFERROR(VLOOKUP(ROW(J173),'RO registers'!$A:$L,12,0),"")=0,"",IFERROR(VLOOKUP(ROW(J173),'RO registers'!$A:$L,12,0),""))</f>
        <v/>
      </c>
      <c r="L175" s="73"/>
    </row>
    <row r="176" spans="1:12" ht="50.1" customHeight="1">
      <c r="A176" s="3">
        <f>IF(IFERROR(VLOOKUP(ROW(A174),'RO registers'!$A:$L,2,0),"")=0,"",IFERROR(VLOOKUP(ROW(A174),'RO registers'!$A:$L,2,0),""))</f>
        <v>53240</v>
      </c>
      <c r="B176" s="3" t="str">
        <f>IF(IFERROR(VLOOKUP(ROW(B174),'RO registers'!$A:$L,3,0),"")=0,"",IFERROR(VLOOKUP(ROW(B174),'RO registers'!$A:$L,3,0),""))</f>
        <v>2 Bytes</v>
      </c>
      <c r="C176" s="3" t="str">
        <f>IF(IFERROR(VLOOKUP(ROW(C174),'RO registers'!$A:$L,4,0),"")=0,"",IFERROR(VLOOKUP(ROW(C174),'RO registers'!$A:$L,4,0),""))</f>
        <v>RO</v>
      </c>
      <c r="D176" s="3" t="str">
        <f>IF(IFERROR(VLOOKUP(ROW(D174),'RO registers'!$A:$L,5,0),"")=0,"",IFERROR(VLOOKUP(ROW(D174),'RO registers'!$A:$L,5,0),""))</f>
        <v>Accumulative charged energy through AC port Lower 2 bytes</v>
      </c>
      <c r="E176" s="3" t="str">
        <f>IF(IFERROR(VLOOKUP(ROW(E174),'RO registers'!$A:$L,6,0),"")=0,"",IFERROR(VLOOKUP(ROW(E174),'RO registers'!$A:$L,6,0),""))</f>
        <v>累积交流充电电量 低两字节</v>
      </c>
      <c r="F176" s="3" t="str">
        <f>IF(IFERROR(VLOOKUP(ROW(E174),'RO registers'!$A:$L,7,0),"")=0,"",IFERROR(VLOOKUP(ROW(E174),'RO registers'!$A:$L,7,0),""))</f>
        <v>uint16</v>
      </c>
      <c r="G176" s="3" t="str">
        <f>IF(IFERROR(VLOOKUP(ROW(F174),'RO registers'!$A:$L,8,0),"")=0,"",IFERROR(VLOOKUP(ROW(F174),'RO registers'!$A:$L,8,0),""))</f>
        <v/>
      </c>
      <c r="H176" s="3" t="str">
        <f>IF(IFERROR(VLOOKUP(ROW(G174),'RO registers'!$A:$L,9,0),"")=0,"",IFERROR(VLOOKUP(ROW(G174),'RO registers'!$A:$L,9,0),""))</f>
        <v>/</v>
      </c>
      <c r="I176" s="3">
        <f>IF(IFERROR(VLOOKUP(ROW(H174),'RO registers'!$A:$L,10,0),"")=0,"",IFERROR(VLOOKUP(ROW(H174),'RO registers'!$A:$L,10,0),""))</f>
        <v>1</v>
      </c>
      <c r="J176" s="118" t="str">
        <f>IF(IFERROR(VLOOKUP(ROW(I174),'RO registers'!$A:$L,11,0),"")=0,"",IFERROR(VLOOKUP(ROW(I174),'RO registers'!$A:$L,11,0),""))</f>
        <v>kWh</v>
      </c>
      <c r="K176" s="3" t="str">
        <f>IF(IFERROR(VLOOKUP(ROW(J174),'RO registers'!$A:$L,12,0),"")=0,"",IFERROR(VLOOKUP(ROW(J174),'RO registers'!$A:$L,12,0),""))</f>
        <v/>
      </c>
      <c r="L176" s="73"/>
    </row>
    <row r="177" spans="1:12" ht="50.1" customHeight="1">
      <c r="A177" s="3">
        <f>IF(IFERROR(VLOOKUP(ROW(A175),'RO registers'!$A:$L,2,0),"")=0,"",IFERROR(VLOOKUP(ROW(A175),'RO registers'!$A:$L,2,0),""))</f>
        <v>53241</v>
      </c>
      <c r="B177" s="3" t="str">
        <f>IF(IFERROR(VLOOKUP(ROW(B175),'RO registers'!$A:$L,3,0),"")=0,"",IFERROR(VLOOKUP(ROW(B175),'RO registers'!$A:$L,3,0),""))</f>
        <v>2 Bytes</v>
      </c>
      <c r="C177" s="3" t="str">
        <f>IF(IFERROR(VLOOKUP(ROW(C175),'RO registers'!$A:$L,4,0),"")=0,"",IFERROR(VLOOKUP(ROW(C175),'RO registers'!$A:$L,4,0),""))</f>
        <v>RO</v>
      </c>
      <c r="D177" s="3" t="str">
        <f>IF(IFERROR(VLOOKUP(ROW(D175),'RO registers'!$A:$L,5,0),"")=0,"",IFERROR(VLOOKUP(ROW(D175),'RO registers'!$A:$L,5,0),""))</f>
        <v>Accumulative discharged energy through AC port higher 2 bytes</v>
      </c>
      <c r="E177" s="3" t="str">
        <f>IF(IFERROR(VLOOKUP(ROW(E175),'RO registers'!$A:$L,6,0),"")=0,"",IFERROR(VLOOKUP(ROW(E175),'RO registers'!$A:$L,6,0),""))</f>
        <v>累积交流放电电量 高两字节</v>
      </c>
      <c r="F177" s="3" t="str">
        <f>IF(IFERROR(VLOOKUP(ROW(E175),'RO registers'!$A:$L,7,0),"")=0,"",IFERROR(VLOOKUP(ROW(E175),'RO registers'!$A:$L,7,0),""))</f>
        <v>uint16</v>
      </c>
      <c r="G177" s="3" t="str">
        <f>IF(IFERROR(VLOOKUP(ROW(F175),'RO registers'!$A:$L,8,0),"")=0,"",IFERROR(VLOOKUP(ROW(F175),'RO registers'!$A:$L,8,0),""))</f>
        <v>0~2^32</v>
      </c>
      <c r="H177" s="3" t="str">
        <f>IF(IFERROR(VLOOKUP(ROW(G175),'RO registers'!$A:$L,9,0),"")=0,"",IFERROR(VLOOKUP(ROW(G175),'RO registers'!$A:$L,9,0),""))</f>
        <v>/</v>
      </c>
      <c r="I177" s="3">
        <f>IF(IFERROR(VLOOKUP(ROW(H175),'RO registers'!$A:$L,10,0),"")=0,"",IFERROR(VLOOKUP(ROW(H175),'RO registers'!$A:$L,10,0),""))</f>
        <v>1</v>
      </c>
      <c r="J177" s="118" t="str">
        <f>IF(IFERROR(VLOOKUP(ROW(I175),'RO registers'!$A:$L,11,0),"")=0,"",IFERROR(VLOOKUP(ROW(I175),'RO registers'!$A:$L,11,0),""))</f>
        <v>kWh</v>
      </c>
      <c r="K177" s="3" t="str">
        <f>IF(IFERROR(VLOOKUP(ROW(J175),'RO registers'!$A:$L,12,0),"")=0,"",IFERROR(VLOOKUP(ROW(J175),'RO registers'!$A:$L,12,0),""))</f>
        <v/>
      </c>
      <c r="L177" s="73"/>
    </row>
    <row r="178" spans="1:12" ht="50.1" customHeight="1">
      <c r="A178" s="3">
        <f>IF(IFERROR(VLOOKUP(ROW(A176),'RO registers'!$A:$L,2,0),"")=0,"",IFERROR(VLOOKUP(ROW(A176),'RO registers'!$A:$L,2,0),""))</f>
        <v>53242</v>
      </c>
      <c r="B178" s="3" t="str">
        <f>IF(IFERROR(VLOOKUP(ROW(B176),'RO registers'!$A:$L,3,0),"")=0,"",IFERROR(VLOOKUP(ROW(B176),'RO registers'!$A:$L,3,0),""))</f>
        <v>2 Bytes</v>
      </c>
      <c r="C178" s="3" t="str">
        <f>IF(IFERROR(VLOOKUP(ROW(C176),'RO registers'!$A:$L,4,0),"")=0,"",IFERROR(VLOOKUP(ROW(C176),'RO registers'!$A:$L,4,0),""))</f>
        <v>RO</v>
      </c>
      <c r="D178" s="3" t="str">
        <f>IF(IFERROR(VLOOKUP(ROW(D176),'RO registers'!$A:$L,5,0),"")=0,"",IFERROR(VLOOKUP(ROW(D176),'RO registers'!$A:$L,5,0),""))</f>
        <v>Accumulative discharged energy through AC port lower 2 bytes</v>
      </c>
      <c r="E178" s="3" t="str">
        <f>IF(IFERROR(VLOOKUP(ROW(E176),'RO registers'!$A:$L,6,0),"")=0,"",IFERROR(VLOOKUP(ROW(E176),'RO registers'!$A:$L,6,0),""))</f>
        <v>累积交流放电电量 低两字节</v>
      </c>
      <c r="F178" s="3" t="str">
        <f>IF(IFERROR(VLOOKUP(ROW(E176),'RO registers'!$A:$L,7,0),"")=0,"",IFERROR(VLOOKUP(ROW(E176),'RO registers'!$A:$L,7,0),""))</f>
        <v>uint16</v>
      </c>
      <c r="G178" s="3" t="str">
        <f>IF(IFERROR(VLOOKUP(ROW(F176),'RO registers'!$A:$L,8,0),"")=0,"",IFERROR(VLOOKUP(ROW(F176),'RO registers'!$A:$L,8,0),""))</f>
        <v/>
      </c>
      <c r="H178" s="3" t="str">
        <f>IF(IFERROR(VLOOKUP(ROW(G176),'RO registers'!$A:$L,9,0),"")=0,"",IFERROR(VLOOKUP(ROW(G176),'RO registers'!$A:$L,9,0),""))</f>
        <v>/</v>
      </c>
      <c r="I178" s="3">
        <f>IF(IFERROR(VLOOKUP(ROW(H176),'RO registers'!$A:$L,10,0),"")=0,"",IFERROR(VLOOKUP(ROW(H176),'RO registers'!$A:$L,10,0),""))</f>
        <v>1</v>
      </c>
      <c r="J178" s="118" t="str">
        <f>IF(IFERROR(VLOOKUP(ROW(I176),'RO registers'!$A:$L,11,0),"")=0,"",IFERROR(VLOOKUP(ROW(I176),'RO registers'!$A:$L,11,0),""))</f>
        <v>kWh</v>
      </c>
      <c r="K178" s="3" t="str">
        <f>IF(IFERROR(VLOOKUP(ROW(J176),'RO registers'!$A:$L,12,0),"")=0,"",IFERROR(VLOOKUP(ROW(J176),'RO registers'!$A:$L,12,0),""))</f>
        <v/>
      </c>
      <c r="L178" s="73"/>
    </row>
    <row r="179" spans="1:12" ht="50.1" customHeight="1">
      <c r="A179" s="3">
        <f>IF(IFERROR(VLOOKUP(ROW(A177),'RO registers'!$A:$L,2,0),"")=0,"",IFERROR(VLOOKUP(ROW(A177),'RO registers'!$A:$L,2,0),""))</f>
        <v>53247</v>
      </c>
      <c r="B179" s="3" t="str">
        <f>IF(IFERROR(VLOOKUP(ROW(B177),'RO registers'!$A:$L,3,0),"")=0,"",IFERROR(VLOOKUP(ROW(B177),'RO registers'!$A:$L,3,0),""))</f>
        <v>2 Bytes</v>
      </c>
      <c r="C179" s="3" t="str">
        <f>IF(IFERROR(VLOOKUP(ROW(C177),'RO registers'!$A:$L,4,0),"")=0,"",IFERROR(VLOOKUP(ROW(C177),'RO registers'!$A:$L,4,0),""))</f>
        <v>RO</v>
      </c>
      <c r="D179" s="3" t="str">
        <f>IF(IFERROR(VLOOKUP(ROW(D177),'RO registers'!$A:$L,5,0),"")=0,"",IFERROR(VLOOKUP(ROW(D177),'RO registers'!$A:$L,5,0),""))</f>
        <v>Usable capacity</v>
      </c>
      <c r="E179" s="3" t="str">
        <f>IF(IFERROR(VLOOKUP(ROW(E177),'RO registers'!$A:$L,6,0),"")=0,"",IFERROR(VLOOKUP(ROW(E177),'RO registers'!$A:$L,6,0),""))</f>
        <v>可用容量</v>
      </c>
      <c r="F179" s="3" t="str">
        <f>IF(IFERROR(VLOOKUP(ROW(E177),'RO registers'!$A:$L,7,0),"")=0,"",IFERROR(VLOOKUP(ROW(E177),'RO registers'!$A:$L,7,0),""))</f>
        <v>uint16</v>
      </c>
      <c r="G179" s="3" t="str">
        <f>IF(IFERROR(VLOOKUP(ROW(F177),'RO registers'!$A:$L,8,0),"")=0,"",IFERROR(VLOOKUP(ROW(F177),'RO registers'!$A:$L,8,0),""))</f>
        <v>0~1000.0</v>
      </c>
      <c r="H179" s="3" t="str">
        <f>IF(IFERROR(VLOOKUP(ROW(G177),'RO registers'!$A:$L,9,0),"")=0,"",IFERROR(VLOOKUP(ROW(G177),'RO registers'!$A:$L,9,0),""))</f>
        <v/>
      </c>
      <c r="I179" s="3">
        <f>IF(IFERROR(VLOOKUP(ROW(H177),'RO registers'!$A:$L,10,0),"")=0,"",IFERROR(VLOOKUP(ROW(H177),'RO registers'!$A:$L,10,0),""))</f>
        <v>0.1</v>
      </c>
      <c r="J179" s="118" t="str">
        <f>IF(IFERROR(VLOOKUP(ROW(I177),'RO registers'!$A:$L,11,0),"")=0,"",IFERROR(VLOOKUP(ROW(I177),'RO registers'!$A:$L,11,0),""))</f>
        <v>kVA</v>
      </c>
      <c r="K179" s="3" t="str">
        <f>IF(IFERROR(VLOOKUP(ROW(J177),'RO registers'!$A:$L,12,0),"")=0,"",IFERROR(VLOOKUP(ROW(J177),'RO registers'!$A:$L,12,0),""))</f>
        <v/>
      </c>
      <c r="L179" s="73"/>
    </row>
    <row r="180" spans="1:12" ht="50.1" customHeight="1">
      <c r="A180" s="3">
        <f>IF(IFERROR(VLOOKUP(ROW(A178),'RO registers'!$A:$L,2,0),"")=0,"",IFERROR(VLOOKUP(ROW(A178),'RO registers'!$A:$L,2,0),""))</f>
        <v>53248</v>
      </c>
      <c r="B180" s="3" t="str">
        <f>IF(IFERROR(VLOOKUP(ROW(B178),'RO registers'!$A:$L,3,0),"")=0,"",IFERROR(VLOOKUP(ROW(B178),'RO registers'!$A:$L,3,0),""))</f>
        <v>2 Bytes</v>
      </c>
      <c r="C180" s="3" t="str">
        <f>IF(IFERROR(VLOOKUP(ROW(C178),'RO registers'!$A:$L,4,0),"")=0,"",IFERROR(VLOOKUP(ROW(C178),'RO registers'!$A:$L,4,0),""))</f>
        <v>RO</v>
      </c>
      <c r="D180" s="3" t="str">
        <f>IF(IFERROR(VLOOKUP(ROW(D178),'RO registers'!$A:$L,5,0),"")=0,"",IFERROR(VLOOKUP(ROW(D178),'RO registers'!$A:$L,5,0),""))</f>
        <v>daily charged energy through AC port</v>
      </c>
      <c r="E180" s="3" t="str">
        <f>IF(IFERROR(VLOOKUP(ROW(E178),'RO registers'!$A:$L,6,0),"")=0,"",IFERROR(VLOOKUP(ROW(E178),'RO registers'!$A:$L,6,0),""))</f>
        <v>当天交流充电电量</v>
      </c>
      <c r="F180" s="3" t="str">
        <f>IF(IFERROR(VLOOKUP(ROW(E178),'RO registers'!$A:$L,7,0),"")=0,"",IFERROR(VLOOKUP(ROW(E178),'RO registers'!$A:$L,7,0),""))</f>
        <v>uint16</v>
      </c>
      <c r="G180" s="3" t="str">
        <f>IF(IFERROR(VLOOKUP(ROW(F178),'RO registers'!$A:$L,8,0),"")=0,"",IFERROR(VLOOKUP(ROW(F178),'RO registers'!$A:$L,8,0),""))</f>
        <v>0~2^16</v>
      </c>
      <c r="H180" s="3" t="str">
        <f>IF(IFERROR(VLOOKUP(ROW(G178),'RO registers'!$A:$L,9,0),"")=0,"",IFERROR(VLOOKUP(ROW(G178),'RO registers'!$A:$L,9,0),""))</f>
        <v>/</v>
      </c>
      <c r="I180" s="3">
        <f>IF(IFERROR(VLOOKUP(ROW(H178),'RO registers'!$A:$L,10,0),"")=0,"",IFERROR(VLOOKUP(ROW(H178),'RO registers'!$A:$L,10,0),""))</f>
        <v>1</v>
      </c>
      <c r="J180" s="118" t="str">
        <f>IF(IFERROR(VLOOKUP(ROW(I178),'RO registers'!$A:$L,11,0),"")=0,"",IFERROR(VLOOKUP(ROW(I178),'RO registers'!$A:$L,11,0),""))</f>
        <v>kWh</v>
      </c>
      <c r="K180" s="3" t="str">
        <f>IF(IFERROR(VLOOKUP(ROW(J178),'RO registers'!$A:$L,12,0),"")=0,"",IFERROR(VLOOKUP(ROW(J178),'RO registers'!$A:$L,12,0),""))</f>
        <v/>
      </c>
      <c r="L180" s="73"/>
    </row>
    <row r="181" spans="1:12" ht="50.1" customHeight="1">
      <c r="A181" s="3">
        <f>IF(IFERROR(VLOOKUP(ROW(A179),'RO registers'!$A:$L,2,0),"")=0,"",IFERROR(VLOOKUP(ROW(A179),'RO registers'!$A:$L,2,0),""))</f>
        <v>53249</v>
      </c>
      <c r="B181" s="3" t="str">
        <f>IF(IFERROR(VLOOKUP(ROW(B179),'RO registers'!$A:$L,3,0),"")=0,"",IFERROR(VLOOKUP(ROW(B179),'RO registers'!$A:$L,3,0),""))</f>
        <v>2 Bytes</v>
      </c>
      <c r="C181" s="3" t="str">
        <f>IF(IFERROR(VLOOKUP(ROW(C179),'RO registers'!$A:$L,4,0),"")=0,"",IFERROR(VLOOKUP(ROW(C179),'RO registers'!$A:$L,4,0),""))</f>
        <v>RO</v>
      </c>
      <c r="D181" s="3" t="str">
        <f>IF(IFERROR(VLOOKUP(ROW(D179),'RO registers'!$A:$L,5,0),"")=0,"",IFERROR(VLOOKUP(ROW(D179),'RO registers'!$A:$L,5,0),""))</f>
        <v>daily discharged energy through AC port</v>
      </c>
      <c r="E181" s="3" t="str">
        <f>IF(IFERROR(VLOOKUP(ROW(E179),'RO registers'!$A:$L,6,0),"")=0,"",IFERROR(VLOOKUP(ROW(E179),'RO registers'!$A:$L,6,0),""))</f>
        <v>当天交流放电电量</v>
      </c>
      <c r="F181" s="3" t="str">
        <f>IF(IFERROR(VLOOKUP(ROW(E179),'RO registers'!$A:$L,7,0),"")=0,"",IFERROR(VLOOKUP(ROW(E179),'RO registers'!$A:$L,7,0),""))</f>
        <v>uint16</v>
      </c>
      <c r="G181" s="3" t="str">
        <f>IF(IFERROR(VLOOKUP(ROW(F179),'RO registers'!$A:$L,8,0),"")=0,"",IFERROR(VLOOKUP(ROW(F179),'RO registers'!$A:$L,8,0),""))</f>
        <v>0~2^16</v>
      </c>
      <c r="H181" s="3" t="str">
        <f>IF(IFERROR(VLOOKUP(ROW(G179),'RO registers'!$A:$L,9,0),"")=0,"",IFERROR(VLOOKUP(ROW(G179),'RO registers'!$A:$L,9,0),""))</f>
        <v>/</v>
      </c>
      <c r="I181" s="3">
        <f>IF(IFERROR(VLOOKUP(ROW(H179),'RO registers'!$A:$L,10,0),"")=0,"",IFERROR(VLOOKUP(ROW(H179),'RO registers'!$A:$L,10,0),""))</f>
        <v>1</v>
      </c>
      <c r="J181" s="118" t="str">
        <f>IF(IFERROR(VLOOKUP(ROW(I179),'RO registers'!$A:$L,11,0),"")=0,"",IFERROR(VLOOKUP(ROW(I179),'RO registers'!$A:$L,11,0),""))</f>
        <v>kWh</v>
      </c>
      <c r="K181" s="3" t="str">
        <f>IF(IFERROR(VLOOKUP(ROW(J179),'RO registers'!$A:$L,12,0),"")=0,"",IFERROR(VLOOKUP(ROW(J179),'RO registers'!$A:$L,12,0),""))</f>
        <v/>
      </c>
      <c r="L181" s="73"/>
    </row>
    <row r="182" spans="1:12" ht="50.1" customHeight="1">
      <c r="A182" s="3">
        <f>IF(IFERROR(VLOOKUP(ROW(A180),'RO registers'!$A:$L,2,0),"")=0,"",IFERROR(VLOOKUP(ROW(A180),'RO registers'!$A:$L,2,0),""))</f>
        <v>53250</v>
      </c>
      <c r="B182" s="3" t="str">
        <f>IF(IFERROR(VLOOKUP(ROW(B180),'RO registers'!$A:$L,3,0),"")=0,"",IFERROR(VLOOKUP(ROW(B180),'RO registers'!$A:$L,3,0),""))</f>
        <v>2 Bytes</v>
      </c>
      <c r="C182" s="3" t="str">
        <f>IF(IFERROR(VLOOKUP(ROW(C180),'RO registers'!$A:$L,4,0),"")=0,"",IFERROR(VLOOKUP(ROW(C180),'RO registers'!$A:$L,4,0),""))</f>
        <v>RO</v>
      </c>
      <c r="D182" s="3" t="str">
        <f>IF(IFERROR(VLOOKUP(ROW(D180),'RO registers'!$A:$L,5,0),"")=0,"",IFERROR(VLOOKUP(ROW(D180),'RO registers'!$A:$L,5,0),""))</f>
        <v>DC String 1:  DC power</v>
      </c>
      <c r="E182" s="3" t="str">
        <f>IF(IFERROR(VLOOKUP(ROW(E180),'RO registers'!$A:$L,6,0),"")=0,"",IFERROR(VLOOKUP(ROW(E180),'RO registers'!$A:$L,6,0),""))</f>
        <v>直流支路1: 直流功率</v>
      </c>
      <c r="F182" s="3" t="str">
        <f>IF(IFERROR(VLOOKUP(ROW(E180),'RO registers'!$A:$L,7,0),"")=0,"",IFERROR(VLOOKUP(ROW(E180),'RO registers'!$A:$L,7,0),""))</f>
        <v>uint16</v>
      </c>
      <c r="G182" s="3" t="str">
        <f>IF(IFERROR(VLOOKUP(ROW(F180),'RO registers'!$A:$L,8,0),"")=0,"",IFERROR(VLOOKUP(ROW(F180),'RO registers'!$A:$L,8,0),""))</f>
        <v>‐1500.0~1500.0</v>
      </c>
      <c r="H182" s="3">
        <f>IF(IFERROR(VLOOKUP(ROW(G180),'RO registers'!$A:$L,9,0),"")=0,"",IFERROR(VLOOKUP(ROW(G180),'RO registers'!$A:$L,9,0),""))</f>
        <v>-1500</v>
      </c>
      <c r="I182" s="3">
        <f>IF(IFERROR(VLOOKUP(ROW(H180),'RO registers'!$A:$L,10,0),"")=0,"",IFERROR(VLOOKUP(ROW(H180),'RO registers'!$A:$L,10,0),""))</f>
        <v>0.1</v>
      </c>
      <c r="J182" s="118" t="str">
        <f>IF(IFERROR(VLOOKUP(ROW(I180),'RO registers'!$A:$L,11,0),"")=0,"",IFERROR(VLOOKUP(ROW(I180),'RO registers'!$A:$L,11,0),""))</f>
        <v>kW</v>
      </c>
      <c r="K182" s="3" t="str">
        <f>IF(IFERROR(VLOOKUP(ROW(J180),'RO registers'!$A:$L,12,0),"")=0,"",IFERROR(VLOOKUP(ROW(J180),'RO registers'!$A:$L,12,0),""))</f>
        <v/>
      </c>
      <c r="L182" s="73"/>
    </row>
    <row r="183" spans="1:12" ht="50.1" customHeight="1">
      <c r="A183" s="3">
        <f>IF(IFERROR(VLOOKUP(ROW(A181),'RO registers'!$A:$L,2,0),"")=0,"",IFERROR(VLOOKUP(ROW(A181),'RO registers'!$A:$L,2,0),""))</f>
        <v>53251</v>
      </c>
      <c r="B183" s="3" t="str">
        <f>IF(IFERROR(VLOOKUP(ROW(B181),'RO registers'!$A:$L,3,0),"")=0,"",IFERROR(VLOOKUP(ROW(B181),'RO registers'!$A:$L,3,0),""))</f>
        <v>2 Bytes</v>
      </c>
      <c r="C183" s="3" t="str">
        <f>IF(IFERROR(VLOOKUP(ROW(C181),'RO registers'!$A:$L,4,0),"")=0,"",IFERROR(VLOOKUP(ROW(C181),'RO registers'!$A:$L,4,0),""))</f>
        <v>RO</v>
      </c>
      <c r="D183" s="3" t="str">
        <f>IF(IFERROR(VLOOKUP(ROW(D181),'RO registers'!$A:$L,5,0),"")=0,"",IFERROR(VLOOKUP(ROW(D181),'RO registers'!$A:$L,5,0),""))</f>
        <v>DC String 1:  DC voltage</v>
      </c>
      <c r="E183" s="3" t="str">
        <f>IF(IFERROR(VLOOKUP(ROW(E181),'RO registers'!$A:$L,6,0),"")=0,"",IFERROR(VLOOKUP(ROW(E181),'RO registers'!$A:$L,6,0),""))</f>
        <v>直流支路1: 直流电压</v>
      </c>
      <c r="F183" s="3" t="str">
        <f>IF(IFERROR(VLOOKUP(ROW(E181),'RO registers'!$A:$L,7,0),"")=0,"",IFERROR(VLOOKUP(ROW(E181),'RO registers'!$A:$L,7,0),""))</f>
        <v>uint16</v>
      </c>
      <c r="G183" s="3" t="str">
        <f>IF(IFERROR(VLOOKUP(ROW(F181),'RO registers'!$A:$L,8,0),"")=0,"",IFERROR(VLOOKUP(ROW(F181),'RO registers'!$A:$L,8,0),""))</f>
        <v>0~1000.0</v>
      </c>
      <c r="H183" s="3" t="str">
        <f>IF(IFERROR(VLOOKUP(ROW(G181),'RO registers'!$A:$L,9,0),"")=0,"",IFERROR(VLOOKUP(ROW(G181),'RO registers'!$A:$L,9,0),""))</f>
        <v>/</v>
      </c>
      <c r="I183" s="3">
        <f>IF(IFERROR(VLOOKUP(ROW(H181),'RO registers'!$A:$L,10,0),"")=0,"",IFERROR(VLOOKUP(ROW(H181),'RO registers'!$A:$L,10,0),""))</f>
        <v>0.1</v>
      </c>
      <c r="J183" s="118" t="str">
        <f>IF(IFERROR(VLOOKUP(ROW(I181),'RO registers'!$A:$L,11,0),"")=0,"",IFERROR(VLOOKUP(ROW(I181),'RO registers'!$A:$L,11,0),""))</f>
        <v>V</v>
      </c>
      <c r="K183" s="3" t="str">
        <f>IF(IFERROR(VLOOKUP(ROW(J181),'RO registers'!$A:$L,12,0),"")=0,"",IFERROR(VLOOKUP(ROW(J181),'RO registers'!$A:$L,12,0),""))</f>
        <v/>
      </c>
      <c r="L183" s="73"/>
    </row>
    <row r="184" spans="1:12" ht="50.1" customHeight="1">
      <c r="A184" s="3">
        <f>IF(IFERROR(VLOOKUP(ROW(A182),'RO registers'!$A:$L,2,0),"")=0,"",IFERROR(VLOOKUP(ROW(A182),'RO registers'!$A:$L,2,0),""))</f>
        <v>53252</v>
      </c>
      <c r="B184" s="3" t="str">
        <f>IF(IFERROR(VLOOKUP(ROW(B182),'RO registers'!$A:$L,3,0),"")=0,"",IFERROR(VLOOKUP(ROW(B182),'RO registers'!$A:$L,3,0),""))</f>
        <v>2 Bytes</v>
      </c>
      <c r="C184" s="3" t="str">
        <f>IF(IFERROR(VLOOKUP(ROW(C182),'RO registers'!$A:$L,4,0),"")=0,"",IFERROR(VLOOKUP(ROW(C182),'RO registers'!$A:$L,4,0),""))</f>
        <v>RO</v>
      </c>
      <c r="D184" s="3" t="str">
        <f>IF(IFERROR(VLOOKUP(ROW(D182),'RO registers'!$A:$L,5,0),"")=0,"",IFERROR(VLOOKUP(ROW(D182),'RO registers'!$A:$L,5,0),""))</f>
        <v>DC String 1:  DC current</v>
      </c>
      <c r="E184" s="3" t="str">
        <f>IF(IFERROR(VLOOKUP(ROW(E182),'RO registers'!$A:$L,6,0),"")=0,"",IFERROR(VLOOKUP(ROW(E182),'RO registers'!$A:$L,6,0),""))</f>
        <v>直流支路1: 直流电流</v>
      </c>
      <c r="F184" s="3" t="str">
        <f>IF(IFERROR(VLOOKUP(ROW(E182),'RO registers'!$A:$L,7,0),"")=0,"",IFERROR(VLOOKUP(ROW(E182),'RO registers'!$A:$L,7,0),""))</f>
        <v>uint16</v>
      </c>
      <c r="G184" s="3" t="str">
        <f>IF(IFERROR(VLOOKUP(ROW(F182),'RO registers'!$A:$L,8,0),"")=0,"",IFERROR(VLOOKUP(ROW(F182),'RO registers'!$A:$L,8,0),""))</f>
        <v>‐2000.0~2000.0</v>
      </c>
      <c r="H184" s="3">
        <f>IF(IFERROR(VLOOKUP(ROW(G182),'RO registers'!$A:$L,9,0),"")=0,"",IFERROR(VLOOKUP(ROW(G182),'RO registers'!$A:$L,9,0),""))</f>
        <v>-2000</v>
      </c>
      <c r="I184" s="3">
        <f>IF(IFERROR(VLOOKUP(ROW(H182),'RO registers'!$A:$L,10,0),"")=0,"",IFERROR(VLOOKUP(ROW(H182),'RO registers'!$A:$L,10,0),""))</f>
        <v>0.1</v>
      </c>
      <c r="J184" s="118" t="str">
        <f>IF(IFERROR(VLOOKUP(ROW(I182),'RO registers'!$A:$L,11,0),"")=0,"",IFERROR(VLOOKUP(ROW(I182),'RO registers'!$A:$L,11,0),""))</f>
        <v>A</v>
      </c>
      <c r="K184" s="3" t="str">
        <f>IF(IFERROR(VLOOKUP(ROW(J182),'RO registers'!$A:$L,12,0),"")=0,"",IFERROR(VLOOKUP(ROW(J182),'RO registers'!$A:$L,12,0),""))</f>
        <v/>
      </c>
      <c r="L184" s="73"/>
    </row>
    <row r="185" spans="1:12" ht="50.1" customHeight="1">
      <c r="A185" s="3">
        <f>IF(IFERROR(VLOOKUP(ROW(A183),'RO registers'!$A:$L,2,0),"")=0,"",IFERROR(VLOOKUP(ROW(A183),'RO registers'!$A:$L,2,0),""))</f>
        <v>53257</v>
      </c>
      <c r="B185" s="3" t="str">
        <f>IF(IFERROR(VLOOKUP(ROW(B183),'RO registers'!$A:$L,3,0),"")=0,"",IFERROR(VLOOKUP(ROW(B183),'RO registers'!$A:$L,3,0),""))</f>
        <v>2 Bytes</v>
      </c>
      <c r="C185" s="3" t="str">
        <f>IF(IFERROR(VLOOKUP(ROW(C183),'RO registers'!$A:$L,4,0),"")=0,"",IFERROR(VLOOKUP(ROW(C183),'RO registers'!$A:$L,4,0),""))</f>
        <v>RO</v>
      </c>
      <c r="D185" s="3" t="str">
        <f>IF(IFERROR(VLOOKUP(ROW(D183),'RO registers'!$A:$L,5,0),"")=0,"",IFERROR(VLOOKUP(ROW(D183),'RO registers'!$A:$L,5,0),""))</f>
        <v>DC String 1:  DC current setpoint</v>
      </c>
      <c r="E185" s="3" t="str">
        <f>IF(IFERROR(VLOOKUP(ROW(E183),'RO registers'!$A:$L,6,0),"")=0,"",IFERROR(VLOOKUP(ROW(E183),'RO registers'!$A:$L,6,0),""))</f>
        <v>直流支路1: 直流电流期望</v>
      </c>
      <c r="F185" s="3" t="str">
        <f>IF(IFERROR(VLOOKUP(ROW(E183),'RO registers'!$A:$L,7,0),"")=0,"",IFERROR(VLOOKUP(ROW(E183),'RO registers'!$A:$L,7,0),""))</f>
        <v>uint16</v>
      </c>
      <c r="G185" s="3" t="str">
        <f>IF(IFERROR(VLOOKUP(ROW(F183),'RO registers'!$A:$L,8,0),"")=0,"",IFERROR(VLOOKUP(ROW(F183),'RO registers'!$A:$L,8,0),""))</f>
        <v>-1000.0~+1000.0</v>
      </c>
      <c r="H185" s="3">
        <f>IF(IFERROR(VLOOKUP(ROW(G183),'RO registers'!$A:$L,9,0),"")=0,"",IFERROR(VLOOKUP(ROW(G183),'RO registers'!$A:$L,9,0),""))</f>
        <v>-1000</v>
      </c>
      <c r="I185" s="3">
        <f>IF(IFERROR(VLOOKUP(ROW(H183),'RO registers'!$A:$L,10,0),"")=0,"",IFERROR(VLOOKUP(ROW(H183),'RO registers'!$A:$L,10,0),""))</f>
        <v>0.1</v>
      </c>
      <c r="J185" s="118" t="str">
        <f>IF(IFERROR(VLOOKUP(ROW(I183),'RO registers'!$A:$L,11,0),"")=0,"",IFERROR(VLOOKUP(ROW(I183),'RO registers'!$A:$L,11,0),""))</f>
        <v>A</v>
      </c>
      <c r="K185" s="3" t="str">
        <f>IF(IFERROR(VLOOKUP(ROW(J183),'RO registers'!$A:$L,12,0),"")=0,"",IFERROR(VLOOKUP(ROW(J183),'RO registers'!$A:$L,12,0),""))</f>
        <v/>
      </c>
      <c r="L185" s="73"/>
    </row>
    <row r="186" spans="1:12" ht="50.1" customHeight="1">
      <c r="A186" s="3">
        <f>IF(IFERROR(VLOOKUP(ROW(A184),'RO registers'!$A:$L,2,0),"")=0,"",IFERROR(VLOOKUP(ROW(A184),'RO registers'!$A:$L,2,0),""))</f>
        <v>53258</v>
      </c>
      <c r="B186" s="3" t="str">
        <f>IF(IFERROR(VLOOKUP(ROW(B184),'RO registers'!$A:$L,3,0),"")=0,"",IFERROR(VLOOKUP(ROW(B184),'RO registers'!$A:$L,3,0),""))</f>
        <v>2 Bytes</v>
      </c>
      <c r="C186" s="3" t="str">
        <f>IF(IFERROR(VLOOKUP(ROW(C184),'RO registers'!$A:$L,4,0),"")=0,"",IFERROR(VLOOKUP(ROW(C184),'RO registers'!$A:$L,4,0),""))</f>
        <v>RO</v>
      </c>
      <c r="D186" s="3" t="str">
        <f>IF(IFERROR(VLOOKUP(ROW(D184),'RO registers'!$A:$L,5,0),"")=0,"",IFERROR(VLOOKUP(ROW(D184),'RO registers'!$A:$L,5,0),""))</f>
        <v>DC String 1:  DC power setpoint</v>
      </c>
      <c r="E186" s="3" t="str">
        <f>IF(IFERROR(VLOOKUP(ROW(E184),'RO registers'!$A:$L,6,0),"")=0,"",IFERROR(VLOOKUP(ROW(E184),'RO registers'!$A:$L,6,0),""))</f>
        <v>直流支路1: 直流功率期望</v>
      </c>
      <c r="F186" s="3" t="str">
        <f>IF(IFERROR(VLOOKUP(ROW(E184),'RO registers'!$A:$L,7,0),"")=0,"",IFERROR(VLOOKUP(ROW(E184),'RO registers'!$A:$L,7,0),""))</f>
        <v>uint16</v>
      </c>
      <c r="G186" s="3" t="str">
        <f>IF(IFERROR(VLOOKUP(ROW(F184),'RO registers'!$A:$L,8,0),"")=0,"",IFERROR(VLOOKUP(ROW(F184),'RO registers'!$A:$L,8,0),""))</f>
        <v>-1000.0~+1000.0</v>
      </c>
      <c r="H186" s="3">
        <f>IF(IFERROR(VLOOKUP(ROW(G184),'RO registers'!$A:$L,9,0),"")=0,"",IFERROR(VLOOKUP(ROW(G184),'RO registers'!$A:$L,9,0),""))</f>
        <v>-1000</v>
      </c>
      <c r="I186" s="3">
        <f>IF(IFERROR(VLOOKUP(ROW(H184),'RO registers'!$A:$L,10,0),"")=0,"",IFERROR(VLOOKUP(ROW(H184),'RO registers'!$A:$L,10,0),""))</f>
        <v>0.1</v>
      </c>
      <c r="J186" s="118" t="str">
        <f>IF(IFERROR(VLOOKUP(ROW(I184),'RO registers'!$A:$L,11,0),"")=0,"",IFERROR(VLOOKUP(ROW(I184),'RO registers'!$A:$L,11,0),""))</f>
        <v>kW</v>
      </c>
      <c r="K186" s="3" t="str">
        <f>IF(IFERROR(VLOOKUP(ROW(J184),'RO registers'!$A:$L,12,0),"")=0,"",IFERROR(VLOOKUP(ROW(J184),'RO registers'!$A:$L,12,0),""))</f>
        <v/>
      </c>
      <c r="L186" s="73"/>
    </row>
    <row r="187" spans="1:12" ht="50.1" customHeight="1">
      <c r="A187" s="3">
        <f>IF(IFERROR(VLOOKUP(ROW(A185),'RO registers'!$A:$L,2,0),"")=0,"",IFERROR(VLOOKUP(ROW(A185),'RO registers'!$A:$L,2,0),""))</f>
        <v>53590</v>
      </c>
      <c r="B187" s="3" t="str">
        <f>IF(IFERROR(VLOOKUP(ROW(B185),'RO registers'!$A:$L,3,0),"")=0,"",IFERROR(VLOOKUP(ROW(B185),'RO registers'!$A:$L,3,0),""))</f>
        <v>2 Bytes</v>
      </c>
      <c r="C187" s="3" t="str">
        <f>IF(IFERROR(VLOOKUP(ROW(C185),'RO registers'!$A:$L,4,0),"")=0,"",IFERROR(VLOOKUP(ROW(C185),'RO registers'!$A:$L,4,0),""))</f>
        <v>RO</v>
      </c>
      <c r="D187" s="3" t="str">
        <f>IF(IFERROR(VLOOKUP(ROW(D185),'RO registers'!$A:$L,5,0),"")=0,"",IFERROR(VLOOKUP(ROW(D185),'RO registers'!$A:$L,5,0),""))</f>
        <v>Monitor soft code</v>
      </c>
      <c r="E187" s="3" t="str">
        <f>IF(IFERROR(VLOOKUP(ROW(E185),'RO registers'!$A:$L,6,0),"")=0,"",IFERROR(VLOOKUP(ROW(E185),'RO registers'!$A:$L,6,0),""))</f>
        <v>监控软件代码</v>
      </c>
      <c r="F187" s="3" t="str">
        <f>IF(IFERROR(VLOOKUP(ROW(E185),'RO registers'!$A:$L,7,0),"")=0,"",IFERROR(VLOOKUP(ROW(E185),'RO registers'!$A:$L,7,0),""))</f>
        <v>uint16</v>
      </c>
      <c r="G187" s="3" t="str">
        <f>IF(IFERROR(VLOOKUP(ROW(F185),'RO registers'!$A:$L,8,0),"")=0,"",IFERROR(VLOOKUP(ROW(F185),'RO registers'!$A:$L,8,0),""))</f>
        <v>0~2^16</v>
      </c>
      <c r="H187" s="3" t="str">
        <f>IF(IFERROR(VLOOKUP(ROW(G185),'RO registers'!$A:$L,9,0),"")=0,"",IFERROR(VLOOKUP(ROW(G185),'RO registers'!$A:$L,9,0),""))</f>
        <v>/</v>
      </c>
      <c r="I187" s="3">
        <f>IF(IFERROR(VLOOKUP(ROW(H185),'RO registers'!$A:$L,10,0),"")=0,"",IFERROR(VLOOKUP(ROW(H185),'RO registers'!$A:$L,10,0),""))</f>
        <v>1</v>
      </c>
      <c r="J187" s="118" t="str">
        <f>IF(IFERROR(VLOOKUP(ROW(I185),'RO registers'!$A:$L,11,0),"")=0,"",IFERROR(VLOOKUP(ROW(I185),'RO registers'!$A:$L,11,0),""))</f>
        <v>/</v>
      </c>
      <c r="K187" s="3" t="str">
        <f>IF(IFERROR(VLOOKUP(ROW(J185),'RO registers'!$A:$L,12,0),"")=0,"",IFERROR(VLOOKUP(ROW(J185),'RO registers'!$A:$L,12,0),""))</f>
        <v/>
      </c>
      <c r="L187" s="73"/>
    </row>
    <row r="188" spans="1:12" ht="50.1" customHeight="1">
      <c r="A188" s="3">
        <f>IF(IFERROR(VLOOKUP(ROW(A186),'RO registers'!$A:$L,2,0),"")=0,"",IFERROR(VLOOKUP(ROW(A186),'RO registers'!$A:$L,2,0),""))</f>
        <v>53591</v>
      </c>
      <c r="B188" s="3" t="str">
        <f>IF(IFERROR(VLOOKUP(ROW(B186),'RO registers'!$A:$L,3,0),"")=0,"",IFERROR(VLOOKUP(ROW(B186),'RO registers'!$A:$L,3,0),""))</f>
        <v>2 Bytes</v>
      </c>
      <c r="C188" s="3" t="str">
        <f>IF(IFERROR(VLOOKUP(ROW(C186),'RO registers'!$A:$L,4,0),"")=0,"",IFERROR(VLOOKUP(ROW(C186),'RO registers'!$A:$L,4,0),""))</f>
        <v>RO</v>
      </c>
      <c r="D188" s="3" t="str">
        <f>IF(IFERROR(VLOOKUP(ROW(D186),'RO registers'!$A:$L,5,0),"")=0,"",IFERROR(VLOOKUP(ROW(D186),'RO registers'!$A:$L,5,0),""))</f>
        <v>AC soft code</v>
      </c>
      <c r="E188" s="3" t="str">
        <f>IF(IFERROR(VLOOKUP(ROW(E186),'RO registers'!$A:$L,6,0),"")=0,"",IFERROR(VLOOKUP(ROW(E186),'RO registers'!$A:$L,6,0),""))</f>
        <v>AC软件代码</v>
      </c>
      <c r="F188" s="3" t="str">
        <f>IF(IFERROR(VLOOKUP(ROW(E186),'RO registers'!$A:$L,7,0),"")=0,"",IFERROR(VLOOKUP(ROW(E186),'RO registers'!$A:$L,7,0),""))</f>
        <v>uint16</v>
      </c>
      <c r="G188" s="3" t="str">
        <f>IF(IFERROR(VLOOKUP(ROW(F186),'RO registers'!$A:$L,8,0),"")=0,"",IFERROR(VLOOKUP(ROW(F186),'RO registers'!$A:$L,8,0),""))</f>
        <v>0~2^16</v>
      </c>
      <c r="H188" s="3" t="str">
        <f>IF(IFERROR(VLOOKUP(ROW(G186),'RO registers'!$A:$L,9,0),"")=0,"",IFERROR(VLOOKUP(ROW(G186),'RO registers'!$A:$L,9,0),""))</f>
        <v>/</v>
      </c>
      <c r="I188" s="3">
        <f>IF(IFERROR(VLOOKUP(ROW(H186),'RO registers'!$A:$L,10,0),"")=0,"",IFERROR(VLOOKUP(ROW(H186),'RO registers'!$A:$L,10,0),""))</f>
        <v>1</v>
      </c>
      <c r="J188" s="118" t="str">
        <f>IF(IFERROR(VLOOKUP(ROW(I186),'RO registers'!$A:$L,11,0),"")=0,"",IFERROR(VLOOKUP(ROW(I186),'RO registers'!$A:$L,11,0),""))</f>
        <v>/</v>
      </c>
      <c r="K188" s="3" t="str">
        <f>IF(IFERROR(VLOOKUP(ROW(J186),'RO registers'!$A:$L,12,0),"")=0,"",IFERROR(VLOOKUP(ROW(J186),'RO registers'!$A:$L,12,0),""))</f>
        <v/>
      </c>
      <c r="L188" s="73"/>
    </row>
    <row r="189" spans="1:12" ht="50.1" customHeight="1">
      <c r="A189" s="3">
        <f>IF(IFERROR(VLOOKUP(ROW(A187),'RO registers'!$A:$L,2,0),"")=0,"",IFERROR(VLOOKUP(ROW(A187),'RO registers'!$A:$L,2,0),""))</f>
        <v>53592</v>
      </c>
      <c r="B189" s="3" t="str">
        <f>IF(IFERROR(VLOOKUP(ROW(B187),'RO registers'!$A:$L,3,0),"")=0,"",IFERROR(VLOOKUP(ROW(B187),'RO registers'!$A:$L,3,0),""))</f>
        <v>2 Bytes</v>
      </c>
      <c r="C189" s="3" t="str">
        <f>IF(IFERROR(VLOOKUP(ROW(C187),'RO registers'!$A:$L,4,0),"")=0,"",IFERROR(VLOOKUP(ROW(C187),'RO registers'!$A:$L,4,0),""))</f>
        <v>RO</v>
      </c>
      <c r="D189" s="3" t="str">
        <f>IF(IFERROR(VLOOKUP(ROW(D187),'RO registers'!$A:$L,5,0),"")=0,"",IFERROR(VLOOKUP(ROW(D187),'RO registers'!$A:$L,5,0),""))</f>
        <v>DC soft code</v>
      </c>
      <c r="E189" s="3" t="str">
        <f>IF(IFERROR(VLOOKUP(ROW(E187),'RO registers'!$A:$L,6,0),"")=0,"",IFERROR(VLOOKUP(ROW(E187),'RO registers'!$A:$L,6,0),""))</f>
        <v>DC软件代码</v>
      </c>
      <c r="F189" s="3" t="str">
        <f>IF(IFERROR(VLOOKUP(ROW(E187),'RO registers'!$A:$L,7,0),"")=0,"",IFERROR(VLOOKUP(ROW(E187),'RO registers'!$A:$L,7,0),""))</f>
        <v>uint16</v>
      </c>
      <c r="G189" s="3" t="str">
        <f>IF(IFERROR(VLOOKUP(ROW(F187),'RO registers'!$A:$L,8,0),"")=0,"",IFERROR(VLOOKUP(ROW(F187),'RO registers'!$A:$L,8,0),""))</f>
        <v>0~2^16</v>
      </c>
      <c r="H189" s="3" t="str">
        <f>IF(IFERROR(VLOOKUP(ROW(G187),'RO registers'!$A:$L,9,0),"")=0,"",IFERROR(VLOOKUP(ROW(G187),'RO registers'!$A:$L,9,0),""))</f>
        <v>/</v>
      </c>
      <c r="I189" s="3">
        <f>IF(IFERROR(VLOOKUP(ROW(H187),'RO registers'!$A:$L,10,0),"")=0,"",IFERROR(VLOOKUP(ROW(H187),'RO registers'!$A:$L,10,0),""))</f>
        <v>1</v>
      </c>
      <c r="J189" s="118" t="str">
        <f>IF(IFERROR(VLOOKUP(ROW(I187),'RO registers'!$A:$L,11,0),"")=0,"",IFERROR(VLOOKUP(ROW(I187),'RO registers'!$A:$L,11,0),""))</f>
        <v>/</v>
      </c>
      <c r="K189" s="3" t="str">
        <f>IF(IFERROR(VLOOKUP(ROW(J187),'RO registers'!$A:$L,12,0),"")=0,"",IFERROR(VLOOKUP(ROW(J187),'RO registers'!$A:$L,12,0),""))</f>
        <v/>
      </c>
      <c r="L189" s="73"/>
    </row>
    <row r="190" spans="1:12" ht="50.1" customHeight="1">
      <c r="A190" s="3">
        <f>IF(IFERROR(VLOOKUP(ROW(A188),'RO registers'!$A:$L,2,0),"")=0,"",IFERROR(VLOOKUP(ROW(A188),'RO registers'!$A:$L,2,0),""))</f>
        <v>53593</v>
      </c>
      <c r="B190" s="3" t="str">
        <f>IF(IFERROR(VLOOKUP(ROW(B188),'RO registers'!$A:$L,3,0),"")=0,"",IFERROR(VLOOKUP(ROW(B188),'RO registers'!$A:$L,3,0),""))</f>
        <v>2 Bytes</v>
      </c>
      <c r="C190" s="3" t="str">
        <f>IF(IFERROR(VLOOKUP(ROW(C188),'RO registers'!$A:$L,4,0),"")=0,"",IFERROR(VLOOKUP(ROW(C188),'RO registers'!$A:$L,4,0),""))</f>
        <v>RO</v>
      </c>
      <c r="D190" s="3" t="str">
        <f>IF(IFERROR(VLOOKUP(ROW(D188),'RO registers'!$A:$L,5,0),"")=0,"",IFERROR(VLOOKUP(ROW(D188),'RO registers'!$A:$L,5,0),""))</f>
        <v>U2 soft code</v>
      </c>
      <c r="E190" s="3" t="str">
        <f>IF(IFERROR(VLOOKUP(ROW(E188),'RO registers'!$A:$L,6,0),"")=0,"",IFERROR(VLOOKUP(ROW(E188),'RO registers'!$A:$L,6,0),""))</f>
        <v>U2软件代码</v>
      </c>
      <c r="F190" s="3" t="str">
        <f>IF(IFERROR(VLOOKUP(ROW(E188),'RO registers'!$A:$L,7,0),"")=0,"",IFERROR(VLOOKUP(ROW(E188),'RO registers'!$A:$L,7,0),""))</f>
        <v>uint16</v>
      </c>
      <c r="G190" s="3" t="str">
        <f>IF(IFERROR(VLOOKUP(ROW(F188),'RO registers'!$A:$L,8,0),"")=0,"",IFERROR(VLOOKUP(ROW(F188),'RO registers'!$A:$L,8,0),""))</f>
        <v>0~2^16</v>
      </c>
      <c r="H190" s="3" t="str">
        <f>IF(IFERROR(VLOOKUP(ROW(G188),'RO registers'!$A:$L,9,0),"")=0,"",IFERROR(VLOOKUP(ROW(G188),'RO registers'!$A:$L,9,0),""))</f>
        <v>/</v>
      </c>
      <c r="I190" s="3">
        <f>IF(IFERROR(VLOOKUP(ROW(H188),'RO registers'!$A:$L,10,0),"")=0,"",IFERROR(VLOOKUP(ROW(H188),'RO registers'!$A:$L,10,0),""))</f>
        <v>1</v>
      </c>
      <c r="J190" s="118" t="str">
        <f>IF(IFERROR(VLOOKUP(ROW(I188),'RO registers'!$A:$L,11,0),"")=0,"",IFERROR(VLOOKUP(ROW(I188),'RO registers'!$A:$L,11,0),""))</f>
        <v>/</v>
      </c>
      <c r="K190" s="3" t="str">
        <f>IF(IFERROR(VLOOKUP(ROW(J188),'RO registers'!$A:$L,12,0),"")=0,"",IFERROR(VLOOKUP(ROW(J188),'RO registers'!$A:$L,12,0),""))</f>
        <v/>
      </c>
      <c r="L190" s="73"/>
    </row>
    <row r="191" spans="1:12" ht="50.1" customHeight="1">
      <c r="A191" s="3">
        <f>IF(IFERROR(VLOOKUP(ROW(A189),'RO registers'!$A:$L,2,0),"")=0,"",IFERROR(VLOOKUP(ROW(A189),'RO registers'!$A:$L,2,0),""))</f>
        <v>53594</v>
      </c>
      <c r="B191" s="3" t="str">
        <f>IF(IFERROR(VLOOKUP(ROW(B189),'RO registers'!$A:$L,3,0),"")=0,"",IFERROR(VLOOKUP(ROW(B189),'RO registers'!$A:$L,3,0),""))</f>
        <v>2 Bytes</v>
      </c>
      <c r="C191" s="3" t="str">
        <f>IF(IFERROR(VLOOKUP(ROW(C189),'RO registers'!$A:$L,4,0),"")=0,"",IFERROR(VLOOKUP(ROW(C189),'RO registers'!$A:$L,4,0),""))</f>
        <v>RO</v>
      </c>
      <c r="D191" s="3" t="str">
        <f>IF(IFERROR(VLOOKUP(ROW(D189),'RO registers'!$A:$L,5,0),"")=0,"",IFERROR(VLOOKUP(ROW(D189),'RO registers'!$A:$L,5,0),""))</f>
        <v>STS soft code</v>
      </c>
      <c r="E191" s="3" t="str">
        <f>IF(IFERROR(VLOOKUP(ROW(E189),'RO registers'!$A:$L,6,0),"")=0,"",IFERROR(VLOOKUP(ROW(E189),'RO registers'!$A:$L,6,0),""))</f>
        <v>STS软件代码</v>
      </c>
      <c r="F191" s="3" t="str">
        <f>IF(IFERROR(VLOOKUP(ROW(E189),'RO registers'!$A:$L,7,0),"")=0,"",IFERROR(VLOOKUP(ROW(E189),'RO registers'!$A:$L,7,0),""))</f>
        <v>uint16</v>
      </c>
      <c r="G191" s="3" t="str">
        <f>IF(IFERROR(VLOOKUP(ROW(F189),'RO registers'!$A:$L,8,0),"")=0,"",IFERROR(VLOOKUP(ROW(F189),'RO registers'!$A:$L,8,0),""))</f>
        <v>0~2^16</v>
      </c>
      <c r="H191" s="3" t="str">
        <f>IF(IFERROR(VLOOKUP(ROW(G189),'RO registers'!$A:$L,9,0),"")=0,"",IFERROR(VLOOKUP(ROW(G189),'RO registers'!$A:$L,9,0),""))</f>
        <v>/</v>
      </c>
      <c r="I191" s="3">
        <f>IF(IFERROR(VLOOKUP(ROW(H189),'RO registers'!$A:$L,10,0),"")=0,"",IFERROR(VLOOKUP(ROW(H189),'RO registers'!$A:$L,10,0),""))</f>
        <v>1</v>
      </c>
      <c r="J191" s="118" t="str">
        <f>IF(IFERROR(VLOOKUP(ROW(I189),'RO registers'!$A:$L,11,0),"")=0,"",IFERROR(VLOOKUP(ROW(I189),'RO registers'!$A:$L,11,0),""))</f>
        <v>/</v>
      </c>
      <c r="K191" s="3" t="str">
        <f>IF(IFERROR(VLOOKUP(ROW(J189),'RO registers'!$A:$L,12,0),"")=0,"",IFERROR(VLOOKUP(ROW(J189),'RO registers'!$A:$L,12,0),""))</f>
        <v/>
      </c>
      <c r="L191" s="73"/>
    </row>
    <row r="192" spans="1:12" ht="50.1" customHeight="1">
      <c r="A192" s="3" t="str">
        <f>IF(IFERROR(VLOOKUP(ROW(A190),'RO registers'!$A:$L,2,0),"")=0,"",IFERROR(VLOOKUP(ROW(A190),'RO registers'!$A:$L,2,0),""))</f>
        <v/>
      </c>
      <c r="B192" s="3" t="str">
        <f>IF(IFERROR(VLOOKUP(ROW(B190),'RO registers'!$A:$L,3,0),"")=0,"",IFERROR(VLOOKUP(ROW(B190),'RO registers'!$A:$L,3,0),""))</f>
        <v/>
      </c>
      <c r="C192" s="3" t="str">
        <f>IF(IFERROR(VLOOKUP(ROW(C190),'RO registers'!$A:$L,4,0),"")=0,"",IFERROR(VLOOKUP(ROW(C190),'RO registers'!$A:$L,4,0),""))</f>
        <v/>
      </c>
      <c r="D192" s="3" t="str">
        <f>IF(IFERROR(VLOOKUP(ROW(D190),'RO registers'!$A:$L,5,0),"")=0,"",IFERROR(VLOOKUP(ROW(D190),'RO registers'!$A:$L,5,0),""))</f>
        <v/>
      </c>
      <c r="E192" s="3" t="str">
        <f>IF(IFERROR(VLOOKUP(ROW(E190),'RO registers'!$A:$L,6,0),"")=0,"",IFERROR(VLOOKUP(ROW(E190),'RO registers'!$A:$L,6,0),""))</f>
        <v/>
      </c>
      <c r="F192" s="3" t="str">
        <f>IF(IFERROR(VLOOKUP(ROW(E190),'RO registers'!$A:$L,7,0),"")=0,"",IFERROR(VLOOKUP(ROW(E190),'RO registers'!$A:$L,7,0),""))</f>
        <v/>
      </c>
      <c r="G192" s="3" t="str">
        <f>IF(IFERROR(VLOOKUP(ROW(F190),'RO registers'!$A:$L,8,0),"")=0,"",IFERROR(VLOOKUP(ROW(F190),'RO registers'!$A:$L,8,0),""))</f>
        <v/>
      </c>
      <c r="H192" s="3" t="str">
        <f>IF(IFERROR(VLOOKUP(ROW(G190),'RO registers'!$A:$L,9,0),"")=0,"",IFERROR(VLOOKUP(ROW(G190),'RO registers'!$A:$L,9,0),""))</f>
        <v/>
      </c>
      <c r="I192" s="3" t="str">
        <f>IF(IFERROR(VLOOKUP(ROW(H190),'RO registers'!$A:$L,10,0),"")=0,"",IFERROR(VLOOKUP(ROW(H190),'RO registers'!$A:$L,10,0),""))</f>
        <v/>
      </c>
      <c r="J192" s="118" t="str">
        <f>IF(IFERROR(VLOOKUP(ROW(I190),'RO registers'!$A:$L,11,0),"")=0,"",IFERROR(VLOOKUP(ROW(I190),'RO registers'!$A:$L,11,0),""))</f>
        <v/>
      </c>
      <c r="K192" s="3" t="str">
        <f>IF(IFERROR(VLOOKUP(ROW(J190),'RO registers'!$A:$L,12,0),"")=0,"",IFERROR(VLOOKUP(ROW(J190),'RO registers'!$A:$L,12,0),""))</f>
        <v/>
      </c>
      <c r="L192" s="73"/>
    </row>
    <row r="193" spans="1:12" ht="50.1" customHeight="1">
      <c r="A193" s="3" t="str">
        <f>IF(IFERROR(VLOOKUP(ROW(A191),'RO registers'!$A:$L,2,0),"")=0,"",IFERROR(VLOOKUP(ROW(A191),'RO registers'!$A:$L,2,0),""))</f>
        <v/>
      </c>
      <c r="B193" s="3" t="str">
        <f>IF(IFERROR(VLOOKUP(ROW(B191),'RO registers'!$A:$L,3,0),"")=0,"",IFERROR(VLOOKUP(ROW(B191),'RO registers'!$A:$L,3,0),""))</f>
        <v/>
      </c>
      <c r="C193" s="3" t="str">
        <f>IF(IFERROR(VLOOKUP(ROW(C191),'RO registers'!$A:$L,4,0),"")=0,"",IFERROR(VLOOKUP(ROW(C191),'RO registers'!$A:$L,4,0),""))</f>
        <v/>
      </c>
      <c r="D193" s="3" t="str">
        <f>IF(IFERROR(VLOOKUP(ROW(D191),'RO registers'!$A:$L,5,0),"")=0,"",IFERROR(VLOOKUP(ROW(D191),'RO registers'!$A:$L,5,0),""))</f>
        <v/>
      </c>
      <c r="E193" s="3" t="str">
        <f>IF(IFERROR(VLOOKUP(ROW(E191),'RO registers'!$A:$L,6,0),"")=0,"",IFERROR(VLOOKUP(ROW(E191),'RO registers'!$A:$L,6,0),""))</f>
        <v/>
      </c>
      <c r="F193" s="3" t="str">
        <f>IF(IFERROR(VLOOKUP(ROW(E191),'RO registers'!$A:$L,7,0),"")=0,"",IFERROR(VLOOKUP(ROW(E191),'RO registers'!$A:$L,7,0),""))</f>
        <v/>
      </c>
      <c r="G193" s="3" t="str">
        <f>IF(IFERROR(VLOOKUP(ROW(F191),'RO registers'!$A:$L,8,0),"")=0,"",IFERROR(VLOOKUP(ROW(F191),'RO registers'!$A:$L,8,0),""))</f>
        <v/>
      </c>
      <c r="H193" s="3" t="str">
        <f>IF(IFERROR(VLOOKUP(ROW(G191),'RO registers'!$A:$L,9,0),"")=0,"",IFERROR(VLOOKUP(ROW(G191),'RO registers'!$A:$L,9,0),""))</f>
        <v/>
      </c>
      <c r="I193" s="3" t="str">
        <f>IF(IFERROR(VLOOKUP(ROW(H191),'RO registers'!$A:$L,10,0),"")=0,"",IFERROR(VLOOKUP(ROW(H191),'RO registers'!$A:$L,10,0),""))</f>
        <v/>
      </c>
      <c r="J193" s="118" t="str">
        <f>IF(IFERROR(VLOOKUP(ROW(I191),'RO registers'!$A:$L,11,0),"")=0,"",IFERROR(VLOOKUP(ROW(I191),'RO registers'!$A:$L,11,0),""))</f>
        <v/>
      </c>
      <c r="K193" s="3" t="str">
        <f>IF(IFERROR(VLOOKUP(ROW(J191),'RO registers'!$A:$L,12,0),"")=0,"",IFERROR(VLOOKUP(ROW(J191),'RO registers'!$A:$L,12,0),""))</f>
        <v/>
      </c>
      <c r="L193" s="73"/>
    </row>
    <row r="194" spans="1:12" ht="50.1" customHeight="1">
      <c r="A194" s="3" t="str">
        <f>IF(IFERROR(VLOOKUP(ROW(A192),'RO registers'!$A:$L,2,0),"")=0,"",IFERROR(VLOOKUP(ROW(A192),'RO registers'!$A:$L,2,0),""))</f>
        <v/>
      </c>
      <c r="B194" s="3" t="str">
        <f>IF(IFERROR(VLOOKUP(ROW(B192),'RO registers'!$A:$L,3,0),"")=0,"",IFERROR(VLOOKUP(ROW(B192),'RO registers'!$A:$L,3,0),""))</f>
        <v/>
      </c>
      <c r="C194" s="3" t="str">
        <f>IF(IFERROR(VLOOKUP(ROW(C192),'RO registers'!$A:$L,4,0),"")=0,"",IFERROR(VLOOKUP(ROW(C192),'RO registers'!$A:$L,4,0),""))</f>
        <v/>
      </c>
      <c r="D194" s="3" t="str">
        <f>IF(IFERROR(VLOOKUP(ROW(D192),'RO registers'!$A:$L,5,0),"")=0,"",IFERROR(VLOOKUP(ROW(D192),'RO registers'!$A:$L,5,0),""))</f>
        <v/>
      </c>
      <c r="E194" s="3" t="str">
        <f>IF(IFERROR(VLOOKUP(ROW(E192),'RO registers'!$A:$L,6,0),"")=0,"",IFERROR(VLOOKUP(ROW(E192),'RO registers'!$A:$L,6,0),""))</f>
        <v/>
      </c>
      <c r="F194" s="3" t="str">
        <f>IF(IFERROR(VLOOKUP(ROW(E192),'RO registers'!$A:$L,7,0),"")=0,"",IFERROR(VLOOKUP(ROW(E192),'RO registers'!$A:$L,7,0),""))</f>
        <v/>
      </c>
      <c r="G194" s="3" t="str">
        <f>IF(IFERROR(VLOOKUP(ROW(F192),'RO registers'!$A:$L,8,0),"")=0,"",IFERROR(VLOOKUP(ROW(F192),'RO registers'!$A:$L,8,0),""))</f>
        <v/>
      </c>
      <c r="H194" s="3" t="str">
        <f>IF(IFERROR(VLOOKUP(ROW(G192),'RO registers'!$A:$L,9,0),"")=0,"",IFERROR(VLOOKUP(ROW(G192),'RO registers'!$A:$L,9,0),""))</f>
        <v/>
      </c>
      <c r="I194" s="3" t="str">
        <f>IF(IFERROR(VLOOKUP(ROW(H192),'RO registers'!$A:$L,10,0),"")=0,"",IFERROR(VLOOKUP(ROW(H192),'RO registers'!$A:$L,10,0),""))</f>
        <v/>
      </c>
      <c r="J194" s="118" t="str">
        <f>IF(IFERROR(VLOOKUP(ROW(I192),'RO registers'!$A:$L,11,0),"")=0,"",IFERROR(VLOOKUP(ROW(I192),'RO registers'!$A:$L,11,0),""))</f>
        <v/>
      </c>
      <c r="K194" s="3" t="str">
        <f>IF(IFERROR(VLOOKUP(ROW(J192),'RO registers'!$A:$L,12,0),"")=0,"",IFERROR(VLOOKUP(ROW(J192),'RO registers'!$A:$L,12,0),""))</f>
        <v/>
      </c>
      <c r="L194" s="73"/>
    </row>
    <row r="195" spans="1:12" ht="50.1" customHeight="1">
      <c r="A195" s="3" t="str">
        <f>IF(IFERROR(VLOOKUP(ROW(A193),'RO registers'!$A:$L,2,0),"")=0,"",IFERROR(VLOOKUP(ROW(A193),'RO registers'!$A:$L,2,0),""))</f>
        <v/>
      </c>
      <c r="B195" s="3" t="str">
        <f>IF(IFERROR(VLOOKUP(ROW(B193),'RO registers'!$A:$L,3,0),"")=0,"",IFERROR(VLOOKUP(ROW(B193),'RO registers'!$A:$L,3,0),""))</f>
        <v/>
      </c>
      <c r="C195" s="3" t="str">
        <f>IF(IFERROR(VLOOKUP(ROW(C193),'RO registers'!$A:$L,4,0),"")=0,"",IFERROR(VLOOKUP(ROW(C193),'RO registers'!$A:$L,4,0),""))</f>
        <v/>
      </c>
      <c r="D195" s="3" t="str">
        <f>IF(IFERROR(VLOOKUP(ROW(D193),'RO registers'!$A:$L,5,0),"")=0,"",IFERROR(VLOOKUP(ROW(D193),'RO registers'!$A:$L,5,0),""))</f>
        <v/>
      </c>
      <c r="E195" s="3" t="str">
        <f>IF(IFERROR(VLOOKUP(ROW(E193),'RO registers'!$A:$L,6,0),"")=0,"",IFERROR(VLOOKUP(ROW(E193),'RO registers'!$A:$L,6,0),""))</f>
        <v/>
      </c>
      <c r="F195" s="3" t="str">
        <f>IF(IFERROR(VLOOKUP(ROW(E193),'RO registers'!$A:$L,7,0),"")=0,"",IFERROR(VLOOKUP(ROW(E193),'RO registers'!$A:$L,7,0),""))</f>
        <v/>
      </c>
      <c r="G195" s="3" t="str">
        <f>IF(IFERROR(VLOOKUP(ROW(F193),'RO registers'!$A:$L,8,0),"")=0,"",IFERROR(VLOOKUP(ROW(F193),'RO registers'!$A:$L,8,0),""))</f>
        <v/>
      </c>
      <c r="H195" s="3" t="str">
        <f>IF(IFERROR(VLOOKUP(ROW(G193),'RO registers'!$A:$L,9,0),"")=0,"",IFERROR(VLOOKUP(ROW(G193),'RO registers'!$A:$L,9,0),""))</f>
        <v/>
      </c>
      <c r="I195" s="3" t="str">
        <f>IF(IFERROR(VLOOKUP(ROW(H193),'RO registers'!$A:$L,10,0),"")=0,"",IFERROR(VLOOKUP(ROW(H193),'RO registers'!$A:$L,10,0),""))</f>
        <v/>
      </c>
      <c r="J195" s="118" t="str">
        <f>IF(IFERROR(VLOOKUP(ROW(I193),'RO registers'!$A:$L,11,0),"")=0,"",IFERROR(VLOOKUP(ROW(I193),'RO registers'!$A:$L,11,0),""))</f>
        <v/>
      </c>
      <c r="K195" s="3" t="str">
        <f>IF(IFERROR(VLOOKUP(ROW(J193),'RO registers'!$A:$L,12,0),"")=0,"",IFERROR(VLOOKUP(ROW(J193),'RO registers'!$A:$L,12,0),""))</f>
        <v/>
      </c>
      <c r="L195" s="73"/>
    </row>
    <row r="196" spans="1:12" ht="50.1" customHeight="1">
      <c r="A196" s="3" t="str">
        <f>IF(IFERROR(VLOOKUP(ROW(A194),'RO registers'!$A:$L,2,0),"")=0,"",IFERROR(VLOOKUP(ROW(A194),'RO registers'!$A:$L,2,0),""))</f>
        <v/>
      </c>
      <c r="B196" s="3" t="str">
        <f>IF(IFERROR(VLOOKUP(ROW(B194),'RO registers'!$A:$L,3,0),"")=0,"",IFERROR(VLOOKUP(ROW(B194),'RO registers'!$A:$L,3,0),""))</f>
        <v/>
      </c>
      <c r="C196" s="3" t="str">
        <f>IF(IFERROR(VLOOKUP(ROW(C194),'RO registers'!$A:$L,4,0),"")=0,"",IFERROR(VLOOKUP(ROW(C194),'RO registers'!$A:$L,4,0),""))</f>
        <v/>
      </c>
      <c r="D196" s="3" t="str">
        <f>IF(IFERROR(VLOOKUP(ROW(D194),'RO registers'!$A:$L,5,0),"")=0,"",IFERROR(VLOOKUP(ROW(D194),'RO registers'!$A:$L,5,0),""))</f>
        <v/>
      </c>
      <c r="E196" s="3" t="str">
        <f>IF(IFERROR(VLOOKUP(ROW(E194),'RO registers'!$A:$L,6,0),"")=0,"",IFERROR(VLOOKUP(ROW(E194),'RO registers'!$A:$L,6,0),""))</f>
        <v/>
      </c>
      <c r="F196" s="3" t="str">
        <f>IF(IFERROR(VLOOKUP(ROW(E194),'RO registers'!$A:$L,7,0),"")=0,"",IFERROR(VLOOKUP(ROW(E194),'RO registers'!$A:$L,7,0),""))</f>
        <v/>
      </c>
      <c r="G196" s="3" t="str">
        <f>IF(IFERROR(VLOOKUP(ROW(F194),'RO registers'!$A:$L,8,0),"")=0,"",IFERROR(VLOOKUP(ROW(F194),'RO registers'!$A:$L,8,0),""))</f>
        <v/>
      </c>
      <c r="H196" s="3" t="str">
        <f>IF(IFERROR(VLOOKUP(ROW(G194),'RO registers'!$A:$L,9,0),"")=0,"",IFERROR(VLOOKUP(ROW(G194),'RO registers'!$A:$L,9,0),""))</f>
        <v/>
      </c>
      <c r="I196" s="3" t="str">
        <f>IF(IFERROR(VLOOKUP(ROW(H194),'RO registers'!$A:$L,10,0),"")=0,"",IFERROR(VLOOKUP(ROW(H194),'RO registers'!$A:$L,10,0),""))</f>
        <v/>
      </c>
      <c r="J196" s="118" t="str">
        <f>IF(IFERROR(VLOOKUP(ROW(I194),'RO registers'!$A:$L,11,0),"")=0,"",IFERROR(VLOOKUP(ROW(I194),'RO registers'!$A:$L,11,0),""))</f>
        <v/>
      </c>
      <c r="K196" s="3" t="str">
        <f>IF(IFERROR(VLOOKUP(ROW(J194),'RO registers'!$A:$L,12,0),"")=0,"",IFERROR(VLOOKUP(ROW(J194),'RO registers'!$A:$L,12,0),""))</f>
        <v/>
      </c>
      <c r="L196" s="73"/>
    </row>
    <row r="197" spans="1:12" ht="50.1" customHeight="1">
      <c r="A197" s="3" t="str">
        <f>IF(IFERROR(VLOOKUP(ROW(A195),'RO registers'!$A:$L,2,0),"")=0,"",IFERROR(VLOOKUP(ROW(A195),'RO registers'!$A:$L,2,0),""))</f>
        <v/>
      </c>
      <c r="B197" s="3" t="str">
        <f>IF(IFERROR(VLOOKUP(ROW(B195),'RO registers'!$A:$L,3,0),"")=0,"",IFERROR(VLOOKUP(ROW(B195),'RO registers'!$A:$L,3,0),""))</f>
        <v/>
      </c>
      <c r="C197" s="3" t="str">
        <f>IF(IFERROR(VLOOKUP(ROW(C195),'RO registers'!$A:$L,4,0),"")=0,"",IFERROR(VLOOKUP(ROW(C195),'RO registers'!$A:$L,4,0),""))</f>
        <v/>
      </c>
      <c r="D197" s="3" t="str">
        <f>IF(IFERROR(VLOOKUP(ROW(D195),'RO registers'!$A:$L,5,0),"")=0,"",IFERROR(VLOOKUP(ROW(D195),'RO registers'!$A:$L,5,0),""))</f>
        <v/>
      </c>
      <c r="E197" s="3" t="str">
        <f>IF(IFERROR(VLOOKUP(ROW(E195),'RO registers'!$A:$L,6,0),"")=0,"",IFERROR(VLOOKUP(ROW(E195),'RO registers'!$A:$L,6,0),""))</f>
        <v/>
      </c>
      <c r="F197" s="3" t="str">
        <f>IF(IFERROR(VLOOKUP(ROW(E195),'RO registers'!$A:$L,7,0),"")=0,"",IFERROR(VLOOKUP(ROW(E195),'RO registers'!$A:$L,7,0),""))</f>
        <v/>
      </c>
      <c r="G197" s="3" t="str">
        <f>IF(IFERROR(VLOOKUP(ROW(F195),'RO registers'!$A:$L,8,0),"")=0,"",IFERROR(VLOOKUP(ROW(F195),'RO registers'!$A:$L,8,0),""))</f>
        <v/>
      </c>
      <c r="H197" s="3" t="str">
        <f>IF(IFERROR(VLOOKUP(ROW(G195),'RO registers'!$A:$L,9,0),"")=0,"",IFERROR(VLOOKUP(ROW(G195),'RO registers'!$A:$L,9,0),""))</f>
        <v/>
      </c>
      <c r="I197" s="3" t="str">
        <f>IF(IFERROR(VLOOKUP(ROW(H195),'RO registers'!$A:$L,10,0),"")=0,"",IFERROR(VLOOKUP(ROW(H195),'RO registers'!$A:$L,10,0),""))</f>
        <v/>
      </c>
      <c r="J197" s="118" t="str">
        <f>IF(IFERROR(VLOOKUP(ROW(I195),'RO registers'!$A:$L,11,0),"")=0,"",IFERROR(VLOOKUP(ROW(I195),'RO registers'!$A:$L,11,0),""))</f>
        <v/>
      </c>
      <c r="K197" s="3" t="str">
        <f>IF(IFERROR(VLOOKUP(ROW(J195),'RO registers'!$A:$L,12,0),"")=0,"",IFERROR(VLOOKUP(ROW(J195),'RO registers'!$A:$L,12,0),""))</f>
        <v/>
      </c>
      <c r="L197" s="73"/>
    </row>
    <row r="198" spans="1:12" ht="50.1" customHeight="1">
      <c r="A198" s="3" t="str">
        <f>IF(IFERROR(VLOOKUP(ROW(A196),'RO registers'!$A:$L,2,0),"")=0,"",IFERROR(VLOOKUP(ROW(A196),'RO registers'!$A:$L,2,0),""))</f>
        <v/>
      </c>
      <c r="B198" s="3" t="str">
        <f>IF(IFERROR(VLOOKUP(ROW(B196),'RO registers'!$A:$L,3,0),"")=0,"",IFERROR(VLOOKUP(ROW(B196),'RO registers'!$A:$L,3,0),""))</f>
        <v/>
      </c>
      <c r="C198" s="3" t="str">
        <f>IF(IFERROR(VLOOKUP(ROW(C196),'RO registers'!$A:$L,4,0),"")=0,"",IFERROR(VLOOKUP(ROW(C196),'RO registers'!$A:$L,4,0),""))</f>
        <v/>
      </c>
      <c r="D198" s="3" t="str">
        <f>IF(IFERROR(VLOOKUP(ROW(D196),'RO registers'!$A:$L,5,0),"")=0,"",IFERROR(VLOOKUP(ROW(D196),'RO registers'!$A:$L,5,0),""))</f>
        <v/>
      </c>
      <c r="E198" s="3" t="str">
        <f>IF(IFERROR(VLOOKUP(ROW(E196),'RO registers'!$A:$L,6,0),"")=0,"",IFERROR(VLOOKUP(ROW(E196),'RO registers'!$A:$L,6,0),""))</f>
        <v/>
      </c>
      <c r="F198" s="3" t="str">
        <f>IF(IFERROR(VLOOKUP(ROW(E196),'RO registers'!$A:$L,7,0),"")=0,"",IFERROR(VLOOKUP(ROW(E196),'RO registers'!$A:$L,7,0),""))</f>
        <v/>
      </c>
      <c r="G198" s="3" t="str">
        <f>IF(IFERROR(VLOOKUP(ROW(F196),'RO registers'!$A:$L,8,0),"")=0,"",IFERROR(VLOOKUP(ROW(F196),'RO registers'!$A:$L,8,0),""))</f>
        <v/>
      </c>
      <c r="H198" s="3" t="str">
        <f>IF(IFERROR(VLOOKUP(ROW(G196),'RO registers'!$A:$L,9,0),"")=0,"",IFERROR(VLOOKUP(ROW(G196),'RO registers'!$A:$L,9,0),""))</f>
        <v/>
      </c>
      <c r="I198" s="3" t="str">
        <f>IF(IFERROR(VLOOKUP(ROW(H196),'RO registers'!$A:$L,10,0),"")=0,"",IFERROR(VLOOKUP(ROW(H196),'RO registers'!$A:$L,10,0),""))</f>
        <v/>
      </c>
      <c r="J198" s="118" t="str">
        <f>IF(IFERROR(VLOOKUP(ROW(I196),'RO registers'!$A:$L,11,0),"")=0,"",IFERROR(VLOOKUP(ROW(I196),'RO registers'!$A:$L,11,0),""))</f>
        <v/>
      </c>
      <c r="K198" s="3" t="str">
        <f>IF(IFERROR(VLOOKUP(ROW(J196),'RO registers'!$A:$L,12,0),"")=0,"",IFERROR(VLOOKUP(ROW(J196),'RO registers'!$A:$L,12,0),""))</f>
        <v/>
      </c>
      <c r="L198" s="73"/>
    </row>
    <row r="199" spans="1:12" ht="50.1" customHeight="1">
      <c r="A199" s="3" t="str">
        <f>IF(IFERROR(VLOOKUP(ROW(A197),'RO registers'!$A:$L,2,0),"")=0,"",IFERROR(VLOOKUP(ROW(A197),'RO registers'!$A:$L,2,0),""))</f>
        <v/>
      </c>
      <c r="B199" s="3" t="str">
        <f>IF(IFERROR(VLOOKUP(ROW(B197),'RO registers'!$A:$L,3,0),"")=0,"",IFERROR(VLOOKUP(ROW(B197),'RO registers'!$A:$L,3,0),""))</f>
        <v/>
      </c>
      <c r="C199" s="3" t="str">
        <f>IF(IFERROR(VLOOKUP(ROW(C197),'RO registers'!$A:$L,4,0),"")=0,"",IFERROR(VLOOKUP(ROW(C197),'RO registers'!$A:$L,4,0),""))</f>
        <v/>
      </c>
      <c r="D199" s="3" t="str">
        <f>IF(IFERROR(VLOOKUP(ROW(D197),'RO registers'!$A:$L,5,0),"")=0,"",IFERROR(VLOOKUP(ROW(D197),'RO registers'!$A:$L,5,0),""))</f>
        <v/>
      </c>
      <c r="E199" s="3" t="str">
        <f>IF(IFERROR(VLOOKUP(ROW(E197),'RO registers'!$A:$L,6,0),"")=0,"",IFERROR(VLOOKUP(ROW(E197),'RO registers'!$A:$L,6,0),""))</f>
        <v/>
      </c>
      <c r="F199" s="3" t="str">
        <f>IF(IFERROR(VLOOKUP(ROW(E197),'RO registers'!$A:$L,7,0),"")=0,"",IFERROR(VLOOKUP(ROW(E197),'RO registers'!$A:$L,7,0),""))</f>
        <v/>
      </c>
      <c r="G199" s="3" t="str">
        <f>IF(IFERROR(VLOOKUP(ROW(F197),'RO registers'!$A:$L,8,0),"")=0,"",IFERROR(VLOOKUP(ROW(F197),'RO registers'!$A:$L,8,0),""))</f>
        <v/>
      </c>
      <c r="H199" s="3" t="str">
        <f>IF(IFERROR(VLOOKUP(ROW(G197),'RO registers'!$A:$L,9,0),"")=0,"",IFERROR(VLOOKUP(ROW(G197),'RO registers'!$A:$L,9,0),""))</f>
        <v/>
      </c>
      <c r="I199" s="3" t="str">
        <f>IF(IFERROR(VLOOKUP(ROW(H197),'RO registers'!$A:$L,10,0),"")=0,"",IFERROR(VLOOKUP(ROW(H197),'RO registers'!$A:$L,10,0),""))</f>
        <v/>
      </c>
      <c r="J199" s="118" t="str">
        <f>IF(IFERROR(VLOOKUP(ROW(I197),'RO registers'!$A:$L,11,0),"")=0,"",IFERROR(VLOOKUP(ROW(I197),'RO registers'!$A:$L,11,0),""))</f>
        <v/>
      </c>
      <c r="K199" s="3" t="str">
        <f>IF(IFERROR(VLOOKUP(ROW(J197),'RO registers'!$A:$L,12,0),"")=0,"",IFERROR(VLOOKUP(ROW(J197),'RO registers'!$A:$L,12,0),""))</f>
        <v/>
      </c>
      <c r="L199" s="73"/>
    </row>
    <row r="200" spans="1:12" ht="50.1" customHeight="1">
      <c r="A200" s="3" t="str">
        <f>IF(IFERROR(VLOOKUP(ROW(A198),'RO registers'!$A:$L,2,0),"")=0,"",IFERROR(VLOOKUP(ROW(A198),'RO registers'!$A:$L,2,0),""))</f>
        <v/>
      </c>
      <c r="B200" s="3" t="str">
        <f>IF(IFERROR(VLOOKUP(ROW(B198),'RO registers'!$A:$L,3,0),"")=0,"",IFERROR(VLOOKUP(ROW(B198),'RO registers'!$A:$L,3,0),""))</f>
        <v/>
      </c>
      <c r="C200" s="3" t="str">
        <f>IF(IFERROR(VLOOKUP(ROW(C198),'RO registers'!$A:$L,4,0),"")=0,"",IFERROR(VLOOKUP(ROW(C198),'RO registers'!$A:$L,4,0),""))</f>
        <v/>
      </c>
      <c r="D200" s="3" t="str">
        <f>IF(IFERROR(VLOOKUP(ROW(D198),'RO registers'!$A:$L,5,0),"")=0,"",IFERROR(VLOOKUP(ROW(D198),'RO registers'!$A:$L,5,0),""))</f>
        <v/>
      </c>
      <c r="E200" s="3" t="str">
        <f>IF(IFERROR(VLOOKUP(ROW(E198),'RO registers'!$A:$L,6,0),"")=0,"",IFERROR(VLOOKUP(ROW(E198),'RO registers'!$A:$L,6,0),""))</f>
        <v/>
      </c>
      <c r="F200" s="3" t="str">
        <f>IF(IFERROR(VLOOKUP(ROW(E198),'RO registers'!$A:$L,7,0),"")=0,"",IFERROR(VLOOKUP(ROW(E198),'RO registers'!$A:$L,7,0),""))</f>
        <v/>
      </c>
      <c r="G200" s="3" t="str">
        <f>IF(IFERROR(VLOOKUP(ROW(F198),'RO registers'!$A:$L,8,0),"")=0,"",IFERROR(VLOOKUP(ROW(F198),'RO registers'!$A:$L,8,0),""))</f>
        <v/>
      </c>
      <c r="H200" s="3" t="str">
        <f>IF(IFERROR(VLOOKUP(ROW(G198),'RO registers'!$A:$L,9,0),"")=0,"",IFERROR(VLOOKUP(ROW(G198),'RO registers'!$A:$L,9,0),""))</f>
        <v/>
      </c>
      <c r="I200" s="3" t="str">
        <f>IF(IFERROR(VLOOKUP(ROW(H198),'RO registers'!$A:$L,10,0),"")=0,"",IFERROR(VLOOKUP(ROW(H198),'RO registers'!$A:$L,10,0),""))</f>
        <v/>
      </c>
      <c r="J200" s="118" t="str">
        <f>IF(IFERROR(VLOOKUP(ROW(I198),'RO registers'!$A:$L,11,0),"")=0,"",IFERROR(VLOOKUP(ROW(I198),'RO registers'!$A:$L,11,0),""))</f>
        <v/>
      </c>
      <c r="K200" s="3" t="str">
        <f>IF(IFERROR(VLOOKUP(ROW(J198),'RO registers'!$A:$L,12,0),"")=0,"",IFERROR(VLOOKUP(ROW(J198),'RO registers'!$A:$L,12,0),""))</f>
        <v/>
      </c>
      <c r="L200" s="73"/>
    </row>
    <row r="201" spans="1:12" ht="50.1" customHeight="1">
      <c r="A201" s="3" t="str">
        <f>IF(IFERROR(VLOOKUP(ROW(A199),'RO registers'!$A:$L,2,0),"")=0,"",IFERROR(VLOOKUP(ROW(A199),'RO registers'!$A:$L,2,0),""))</f>
        <v/>
      </c>
      <c r="B201" s="3" t="str">
        <f>IF(IFERROR(VLOOKUP(ROW(B199),'RO registers'!$A:$L,3,0),"")=0,"",IFERROR(VLOOKUP(ROW(B199),'RO registers'!$A:$L,3,0),""))</f>
        <v/>
      </c>
      <c r="C201" s="3" t="str">
        <f>IF(IFERROR(VLOOKUP(ROW(C199),'RO registers'!$A:$L,4,0),"")=0,"",IFERROR(VLOOKUP(ROW(C199),'RO registers'!$A:$L,4,0),""))</f>
        <v/>
      </c>
      <c r="D201" s="3" t="str">
        <f>IF(IFERROR(VLOOKUP(ROW(D199),'RO registers'!$A:$L,5,0),"")=0,"",IFERROR(VLOOKUP(ROW(D199),'RO registers'!$A:$L,5,0),""))</f>
        <v/>
      </c>
      <c r="E201" s="3" t="str">
        <f>IF(IFERROR(VLOOKUP(ROW(E199),'RO registers'!$A:$L,6,0),"")=0,"",IFERROR(VLOOKUP(ROW(E199),'RO registers'!$A:$L,6,0),""))</f>
        <v/>
      </c>
      <c r="F201" s="3" t="str">
        <f>IF(IFERROR(VLOOKUP(ROW(E199),'RO registers'!$A:$L,7,0),"")=0,"",IFERROR(VLOOKUP(ROW(E199),'RO registers'!$A:$L,7,0),""))</f>
        <v/>
      </c>
      <c r="G201" s="3" t="str">
        <f>IF(IFERROR(VLOOKUP(ROW(F199),'RO registers'!$A:$L,8,0),"")=0,"",IFERROR(VLOOKUP(ROW(F199),'RO registers'!$A:$L,8,0),""))</f>
        <v/>
      </c>
      <c r="H201" s="3" t="str">
        <f>IF(IFERROR(VLOOKUP(ROW(G199),'RO registers'!$A:$L,9,0),"")=0,"",IFERROR(VLOOKUP(ROW(G199),'RO registers'!$A:$L,9,0),""))</f>
        <v/>
      </c>
      <c r="I201" s="3" t="str">
        <f>IF(IFERROR(VLOOKUP(ROW(H199),'RO registers'!$A:$L,10,0),"")=0,"",IFERROR(VLOOKUP(ROW(H199),'RO registers'!$A:$L,10,0),""))</f>
        <v/>
      </c>
      <c r="J201" s="118" t="str">
        <f>IF(IFERROR(VLOOKUP(ROW(I199),'RO registers'!$A:$L,11,0),"")=0,"",IFERROR(VLOOKUP(ROW(I199),'RO registers'!$A:$L,11,0),""))</f>
        <v/>
      </c>
      <c r="K201" s="3" t="str">
        <f>IF(IFERROR(VLOOKUP(ROW(J199),'RO registers'!$A:$L,12,0),"")=0,"",IFERROR(VLOOKUP(ROW(J199),'RO registers'!$A:$L,12,0),""))</f>
        <v/>
      </c>
      <c r="L201" s="73"/>
    </row>
    <row r="202" spans="1:12" ht="50.1" customHeight="1">
      <c r="A202" s="3" t="str">
        <f>IF(IFERROR(VLOOKUP(ROW(A200),'RO registers'!$A:$L,2,0),"")=0,"",IFERROR(VLOOKUP(ROW(A200),'RO registers'!$A:$L,2,0),""))</f>
        <v/>
      </c>
      <c r="B202" s="3" t="str">
        <f>IF(IFERROR(VLOOKUP(ROW(B200),'RO registers'!$A:$L,3,0),"")=0,"",IFERROR(VLOOKUP(ROW(B200),'RO registers'!$A:$L,3,0),""))</f>
        <v/>
      </c>
      <c r="C202" s="3" t="str">
        <f>IF(IFERROR(VLOOKUP(ROW(C200),'RO registers'!$A:$L,4,0),"")=0,"",IFERROR(VLOOKUP(ROW(C200),'RO registers'!$A:$L,4,0),""))</f>
        <v/>
      </c>
      <c r="D202" s="3" t="str">
        <f>IF(IFERROR(VLOOKUP(ROW(D200),'RO registers'!$A:$L,5,0),"")=0,"",IFERROR(VLOOKUP(ROW(D200),'RO registers'!$A:$L,5,0),""))</f>
        <v/>
      </c>
      <c r="E202" s="3" t="str">
        <f>IF(IFERROR(VLOOKUP(ROW(E200),'RO registers'!$A:$L,6,0),"")=0,"",IFERROR(VLOOKUP(ROW(E200),'RO registers'!$A:$L,6,0),""))</f>
        <v/>
      </c>
      <c r="F202" s="3" t="str">
        <f>IF(IFERROR(VLOOKUP(ROW(E200),'RO registers'!$A:$L,7,0),"")=0,"",IFERROR(VLOOKUP(ROW(E200),'RO registers'!$A:$L,7,0),""))</f>
        <v/>
      </c>
      <c r="G202" s="3" t="str">
        <f>IF(IFERROR(VLOOKUP(ROW(F200),'RO registers'!$A:$L,8,0),"")=0,"",IFERROR(VLOOKUP(ROW(F200),'RO registers'!$A:$L,8,0),""))</f>
        <v/>
      </c>
      <c r="H202" s="3" t="str">
        <f>IF(IFERROR(VLOOKUP(ROW(G200),'RO registers'!$A:$L,9,0),"")=0,"",IFERROR(VLOOKUP(ROW(G200),'RO registers'!$A:$L,9,0),""))</f>
        <v/>
      </c>
      <c r="I202" s="3" t="str">
        <f>IF(IFERROR(VLOOKUP(ROW(H200),'RO registers'!$A:$L,10,0),"")=0,"",IFERROR(VLOOKUP(ROW(H200),'RO registers'!$A:$L,10,0),""))</f>
        <v/>
      </c>
      <c r="J202" s="118" t="str">
        <f>IF(IFERROR(VLOOKUP(ROW(I200),'RO registers'!$A:$L,11,0),"")=0,"",IFERROR(VLOOKUP(ROW(I200),'RO registers'!$A:$L,11,0),""))</f>
        <v/>
      </c>
      <c r="K202" s="3" t="str">
        <f>IF(IFERROR(VLOOKUP(ROW(J200),'RO registers'!$A:$L,12,0),"")=0,"",IFERROR(VLOOKUP(ROW(J200),'RO registers'!$A:$L,12,0),""))</f>
        <v/>
      </c>
      <c r="L202" s="73"/>
    </row>
    <row r="203" spans="1:12" ht="50.1" customHeight="1">
      <c r="A203" s="3" t="str">
        <f>IF(IFERROR(VLOOKUP(ROW(A201),'RO registers'!$A:$L,2,0),"")=0,"",IFERROR(VLOOKUP(ROW(A201),'RO registers'!$A:$L,2,0),""))</f>
        <v/>
      </c>
      <c r="B203" s="3" t="str">
        <f>IF(IFERROR(VLOOKUP(ROW(B201),'RO registers'!$A:$L,3,0),"")=0,"",IFERROR(VLOOKUP(ROW(B201),'RO registers'!$A:$L,3,0),""))</f>
        <v/>
      </c>
      <c r="C203" s="3" t="str">
        <f>IF(IFERROR(VLOOKUP(ROW(C201),'RO registers'!$A:$L,4,0),"")=0,"",IFERROR(VLOOKUP(ROW(C201),'RO registers'!$A:$L,4,0),""))</f>
        <v/>
      </c>
      <c r="D203" s="3" t="str">
        <f>IF(IFERROR(VLOOKUP(ROW(D201),'RO registers'!$A:$L,5,0),"")=0,"",IFERROR(VLOOKUP(ROW(D201),'RO registers'!$A:$L,5,0),""))</f>
        <v/>
      </c>
      <c r="E203" s="3" t="str">
        <f>IF(IFERROR(VLOOKUP(ROW(E201),'RO registers'!$A:$L,6,0),"")=0,"",IFERROR(VLOOKUP(ROW(E201),'RO registers'!$A:$L,6,0),""))</f>
        <v/>
      </c>
      <c r="F203" s="3" t="str">
        <f>IF(IFERROR(VLOOKUP(ROW(E201),'RO registers'!$A:$L,7,0),"")=0,"",IFERROR(VLOOKUP(ROW(E201),'RO registers'!$A:$L,7,0),""))</f>
        <v/>
      </c>
      <c r="G203" s="3" t="str">
        <f>IF(IFERROR(VLOOKUP(ROW(F201),'RO registers'!$A:$L,8,0),"")=0,"",IFERROR(VLOOKUP(ROW(F201),'RO registers'!$A:$L,8,0),""))</f>
        <v/>
      </c>
      <c r="H203" s="3" t="str">
        <f>IF(IFERROR(VLOOKUP(ROW(G201),'RO registers'!$A:$L,9,0),"")=0,"",IFERROR(VLOOKUP(ROW(G201),'RO registers'!$A:$L,9,0),""))</f>
        <v/>
      </c>
      <c r="I203" s="3" t="str">
        <f>IF(IFERROR(VLOOKUP(ROW(H201),'RO registers'!$A:$L,10,0),"")=0,"",IFERROR(VLOOKUP(ROW(H201),'RO registers'!$A:$L,10,0),""))</f>
        <v/>
      </c>
      <c r="J203" s="118" t="str">
        <f>IF(IFERROR(VLOOKUP(ROW(I201),'RO registers'!$A:$L,11,0),"")=0,"",IFERROR(VLOOKUP(ROW(I201),'RO registers'!$A:$L,11,0),""))</f>
        <v/>
      </c>
      <c r="K203" s="3" t="str">
        <f>IF(IFERROR(VLOOKUP(ROW(J201),'RO registers'!$A:$L,12,0),"")=0,"",IFERROR(VLOOKUP(ROW(J201),'RO registers'!$A:$L,12,0),""))</f>
        <v/>
      </c>
      <c r="L203" s="73"/>
    </row>
    <row r="204" spans="1:12" ht="50.1" customHeight="1">
      <c r="A204" s="3" t="str">
        <f>IF(IFERROR(VLOOKUP(ROW(A202),'RO registers'!$A:$L,2,0),"")=0,"",IFERROR(VLOOKUP(ROW(A202),'RO registers'!$A:$L,2,0),""))</f>
        <v/>
      </c>
      <c r="B204" s="3" t="str">
        <f>IF(IFERROR(VLOOKUP(ROW(B202),'RO registers'!$A:$L,3,0),"")=0,"",IFERROR(VLOOKUP(ROW(B202),'RO registers'!$A:$L,3,0),""))</f>
        <v/>
      </c>
      <c r="C204" s="3" t="str">
        <f>IF(IFERROR(VLOOKUP(ROW(C202),'RO registers'!$A:$L,4,0),"")=0,"",IFERROR(VLOOKUP(ROW(C202),'RO registers'!$A:$L,4,0),""))</f>
        <v/>
      </c>
      <c r="D204" s="3" t="str">
        <f>IF(IFERROR(VLOOKUP(ROW(D202),'RO registers'!$A:$L,5,0),"")=0,"",IFERROR(VLOOKUP(ROW(D202),'RO registers'!$A:$L,5,0),""))</f>
        <v/>
      </c>
      <c r="E204" s="3" t="str">
        <f>IF(IFERROR(VLOOKUP(ROW(E202),'RO registers'!$A:$L,6,0),"")=0,"",IFERROR(VLOOKUP(ROW(E202),'RO registers'!$A:$L,6,0),""))</f>
        <v/>
      </c>
      <c r="F204" s="3" t="str">
        <f>IF(IFERROR(VLOOKUP(ROW(E202),'RO registers'!$A:$L,7,0),"")=0,"",IFERROR(VLOOKUP(ROW(E202),'RO registers'!$A:$L,7,0),""))</f>
        <v/>
      </c>
      <c r="G204" s="3" t="str">
        <f>IF(IFERROR(VLOOKUP(ROW(F202),'RO registers'!$A:$L,8,0),"")=0,"",IFERROR(VLOOKUP(ROW(F202),'RO registers'!$A:$L,8,0),""))</f>
        <v/>
      </c>
      <c r="H204" s="3" t="str">
        <f>IF(IFERROR(VLOOKUP(ROW(G202),'RO registers'!$A:$L,9,0),"")=0,"",IFERROR(VLOOKUP(ROW(G202),'RO registers'!$A:$L,9,0),""))</f>
        <v/>
      </c>
      <c r="I204" s="3" t="str">
        <f>IF(IFERROR(VLOOKUP(ROW(H202),'RO registers'!$A:$L,10,0),"")=0,"",IFERROR(VLOOKUP(ROW(H202),'RO registers'!$A:$L,10,0),""))</f>
        <v/>
      </c>
      <c r="J204" s="118" t="str">
        <f>IF(IFERROR(VLOOKUP(ROW(I202),'RO registers'!$A:$L,11,0),"")=0,"",IFERROR(VLOOKUP(ROW(I202),'RO registers'!$A:$L,11,0),""))</f>
        <v/>
      </c>
      <c r="K204" s="3" t="str">
        <f>IF(IFERROR(VLOOKUP(ROW(J202),'RO registers'!$A:$L,12,0),"")=0,"",IFERROR(VLOOKUP(ROW(J202),'RO registers'!$A:$L,12,0),""))</f>
        <v/>
      </c>
      <c r="L204" s="73"/>
    </row>
    <row r="205" spans="1:12" ht="50.1" customHeight="1">
      <c r="A205" s="3" t="str">
        <f>IF(IFERROR(VLOOKUP(ROW(A203),'RO registers'!$A:$L,2,0),"")=0,"",IFERROR(VLOOKUP(ROW(A203),'RO registers'!$A:$L,2,0),""))</f>
        <v/>
      </c>
      <c r="B205" s="3" t="str">
        <f>IF(IFERROR(VLOOKUP(ROW(B203),'RO registers'!$A:$L,3,0),"")=0,"",IFERROR(VLOOKUP(ROW(B203),'RO registers'!$A:$L,3,0),""))</f>
        <v/>
      </c>
      <c r="C205" s="3" t="str">
        <f>IF(IFERROR(VLOOKUP(ROW(C203),'RO registers'!$A:$L,4,0),"")=0,"",IFERROR(VLOOKUP(ROW(C203),'RO registers'!$A:$L,4,0),""))</f>
        <v/>
      </c>
      <c r="D205" s="3" t="str">
        <f>IF(IFERROR(VLOOKUP(ROW(D203),'RO registers'!$A:$L,5,0),"")=0,"",IFERROR(VLOOKUP(ROW(D203),'RO registers'!$A:$L,5,0),""))</f>
        <v/>
      </c>
      <c r="E205" s="3" t="str">
        <f>IF(IFERROR(VLOOKUP(ROW(E203),'RO registers'!$A:$L,6,0),"")=0,"",IFERROR(VLOOKUP(ROW(E203),'RO registers'!$A:$L,6,0),""))</f>
        <v/>
      </c>
      <c r="F205" s="3" t="str">
        <f>IF(IFERROR(VLOOKUP(ROW(E203),'RO registers'!$A:$L,7,0),"")=0,"",IFERROR(VLOOKUP(ROW(E203),'RO registers'!$A:$L,7,0),""))</f>
        <v/>
      </c>
      <c r="G205" s="3" t="str">
        <f>IF(IFERROR(VLOOKUP(ROW(F203),'RO registers'!$A:$L,8,0),"")=0,"",IFERROR(VLOOKUP(ROW(F203),'RO registers'!$A:$L,8,0),""))</f>
        <v/>
      </c>
      <c r="H205" s="3" t="str">
        <f>IF(IFERROR(VLOOKUP(ROW(G203),'RO registers'!$A:$L,9,0),"")=0,"",IFERROR(VLOOKUP(ROW(G203),'RO registers'!$A:$L,9,0),""))</f>
        <v/>
      </c>
      <c r="I205" s="3" t="str">
        <f>IF(IFERROR(VLOOKUP(ROW(H203),'RO registers'!$A:$L,10,0),"")=0,"",IFERROR(VLOOKUP(ROW(H203),'RO registers'!$A:$L,10,0),""))</f>
        <v/>
      </c>
      <c r="J205" s="118" t="str">
        <f>IF(IFERROR(VLOOKUP(ROW(I203),'RO registers'!$A:$L,11,0),"")=0,"",IFERROR(VLOOKUP(ROW(I203),'RO registers'!$A:$L,11,0),""))</f>
        <v/>
      </c>
      <c r="K205" s="3" t="str">
        <f>IF(IFERROR(VLOOKUP(ROW(J203),'RO registers'!$A:$L,12,0),"")=0,"",IFERROR(VLOOKUP(ROW(J203),'RO registers'!$A:$L,12,0),""))</f>
        <v/>
      </c>
      <c r="L205" s="73"/>
    </row>
    <row r="206" spans="1:12" ht="50.1" customHeight="1">
      <c r="A206" s="3" t="str">
        <f>IF(IFERROR(VLOOKUP(ROW(A204),'RO registers'!$A:$L,2,0),"")=0,"",IFERROR(VLOOKUP(ROW(A204),'RO registers'!$A:$L,2,0),""))</f>
        <v/>
      </c>
      <c r="B206" s="3" t="str">
        <f>IF(IFERROR(VLOOKUP(ROW(B204),'RO registers'!$A:$L,3,0),"")=0,"",IFERROR(VLOOKUP(ROW(B204),'RO registers'!$A:$L,3,0),""))</f>
        <v/>
      </c>
      <c r="C206" s="3" t="str">
        <f>IF(IFERROR(VLOOKUP(ROW(C204),'RO registers'!$A:$L,4,0),"")=0,"",IFERROR(VLOOKUP(ROW(C204),'RO registers'!$A:$L,4,0),""))</f>
        <v/>
      </c>
      <c r="D206" s="3" t="str">
        <f>IF(IFERROR(VLOOKUP(ROW(D204),'RO registers'!$A:$L,5,0),"")=0,"",IFERROR(VLOOKUP(ROW(D204),'RO registers'!$A:$L,5,0),""))</f>
        <v/>
      </c>
      <c r="E206" s="3" t="str">
        <f>IF(IFERROR(VLOOKUP(ROW(E204),'RO registers'!$A:$L,6,0),"")=0,"",IFERROR(VLOOKUP(ROW(E204),'RO registers'!$A:$L,6,0),""))</f>
        <v/>
      </c>
      <c r="F206" s="3" t="str">
        <f>IF(IFERROR(VLOOKUP(ROW(E204),'RO registers'!$A:$L,7,0),"")=0,"",IFERROR(VLOOKUP(ROW(E204),'RO registers'!$A:$L,7,0),""))</f>
        <v/>
      </c>
      <c r="G206" s="3" t="str">
        <f>IF(IFERROR(VLOOKUP(ROW(F204),'RO registers'!$A:$L,8,0),"")=0,"",IFERROR(VLOOKUP(ROW(F204),'RO registers'!$A:$L,8,0),""))</f>
        <v/>
      </c>
      <c r="H206" s="3" t="str">
        <f>IF(IFERROR(VLOOKUP(ROW(G204),'RO registers'!$A:$L,9,0),"")=0,"",IFERROR(VLOOKUP(ROW(G204),'RO registers'!$A:$L,9,0),""))</f>
        <v/>
      </c>
      <c r="I206" s="3" t="str">
        <f>IF(IFERROR(VLOOKUP(ROW(H204),'RO registers'!$A:$L,10,0),"")=0,"",IFERROR(VLOOKUP(ROW(H204),'RO registers'!$A:$L,10,0),""))</f>
        <v/>
      </c>
      <c r="J206" s="118" t="str">
        <f>IF(IFERROR(VLOOKUP(ROW(I204),'RO registers'!$A:$L,11,0),"")=0,"",IFERROR(VLOOKUP(ROW(I204),'RO registers'!$A:$L,11,0),""))</f>
        <v/>
      </c>
      <c r="K206" s="3" t="str">
        <f>IF(IFERROR(VLOOKUP(ROW(J204),'RO registers'!$A:$L,12,0),"")=0,"",IFERROR(VLOOKUP(ROW(J204),'RO registers'!$A:$L,12,0),""))</f>
        <v/>
      </c>
      <c r="L206" s="73"/>
    </row>
    <row r="207" spans="1:12" ht="50.1" customHeight="1">
      <c r="A207" s="3" t="str">
        <f>IF(IFERROR(VLOOKUP(ROW(A205),'RO registers'!$A:$L,2,0),"")=0,"",IFERROR(VLOOKUP(ROW(A205),'RO registers'!$A:$L,2,0),""))</f>
        <v/>
      </c>
      <c r="B207" s="3" t="str">
        <f>IF(IFERROR(VLOOKUP(ROW(B205),'RO registers'!$A:$L,3,0),"")=0,"",IFERROR(VLOOKUP(ROW(B205),'RO registers'!$A:$L,3,0),""))</f>
        <v/>
      </c>
      <c r="C207" s="3" t="str">
        <f>IF(IFERROR(VLOOKUP(ROW(C205),'RO registers'!$A:$L,4,0),"")=0,"",IFERROR(VLOOKUP(ROW(C205),'RO registers'!$A:$L,4,0),""))</f>
        <v/>
      </c>
      <c r="D207" s="3" t="str">
        <f>IF(IFERROR(VLOOKUP(ROW(D205),'RO registers'!$A:$L,5,0),"")=0,"",IFERROR(VLOOKUP(ROW(D205),'RO registers'!$A:$L,5,0),""))</f>
        <v/>
      </c>
      <c r="E207" s="3" t="str">
        <f>IF(IFERROR(VLOOKUP(ROW(E205),'RO registers'!$A:$L,6,0),"")=0,"",IFERROR(VLOOKUP(ROW(E205),'RO registers'!$A:$L,6,0),""))</f>
        <v/>
      </c>
      <c r="F207" s="3" t="str">
        <f>IF(IFERROR(VLOOKUP(ROW(E205),'RO registers'!$A:$L,7,0),"")=0,"",IFERROR(VLOOKUP(ROW(E205),'RO registers'!$A:$L,7,0),""))</f>
        <v/>
      </c>
      <c r="G207" s="3" t="str">
        <f>IF(IFERROR(VLOOKUP(ROW(F205),'RO registers'!$A:$L,8,0),"")=0,"",IFERROR(VLOOKUP(ROW(F205),'RO registers'!$A:$L,8,0),""))</f>
        <v/>
      </c>
      <c r="H207" s="3" t="str">
        <f>IF(IFERROR(VLOOKUP(ROW(G205),'RO registers'!$A:$L,9,0),"")=0,"",IFERROR(VLOOKUP(ROW(G205),'RO registers'!$A:$L,9,0),""))</f>
        <v/>
      </c>
      <c r="I207" s="3" t="str">
        <f>IF(IFERROR(VLOOKUP(ROW(H205),'RO registers'!$A:$L,10,0),"")=0,"",IFERROR(VLOOKUP(ROW(H205),'RO registers'!$A:$L,10,0),""))</f>
        <v/>
      </c>
      <c r="J207" s="118" t="str">
        <f>IF(IFERROR(VLOOKUP(ROW(I205),'RO registers'!$A:$L,11,0),"")=0,"",IFERROR(VLOOKUP(ROW(I205),'RO registers'!$A:$L,11,0),""))</f>
        <v/>
      </c>
      <c r="K207" s="3" t="str">
        <f>IF(IFERROR(VLOOKUP(ROW(J205),'RO registers'!$A:$L,12,0),"")=0,"",IFERROR(VLOOKUP(ROW(J205),'RO registers'!$A:$L,12,0),""))</f>
        <v/>
      </c>
      <c r="L207" s="73"/>
    </row>
    <row r="208" spans="1:12" ht="50.1" customHeight="1">
      <c r="A208" s="3" t="str">
        <f>IF(IFERROR(VLOOKUP(ROW(A206),'RO registers'!$A:$L,2,0),"")=0,"",IFERROR(VLOOKUP(ROW(A206),'RO registers'!$A:$L,2,0),""))</f>
        <v/>
      </c>
      <c r="B208" s="3" t="str">
        <f>IF(IFERROR(VLOOKUP(ROW(B206),'RO registers'!$A:$L,3,0),"")=0,"",IFERROR(VLOOKUP(ROW(B206),'RO registers'!$A:$L,3,0),""))</f>
        <v/>
      </c>
      <c r="C208" s="3" t="str">
        <f>IF(IFERROR(VLOOKUP(ROW(C206),'RO registers'!$A:$L,4,0),"")=0,"",IFERROR(VLOOKUP(ROW(C206),'RO registers'!$A:$L,4,0),""))</f>
        <v/>
      </c>
      <c r="D208" s="3" t="str">
        <f>IF(IFERROR(VLOOKUP(ROW(D206),'RO registers'!$A:$L,5,0),"")=0,"",IFERROR(VLOOKUP(ROW(D206),'RO registers'!$A:$L,5,0),""))</f>
        <v/>
      </c>
      <c r="E208" s="3" t="str">
        <f>IF(IFERROR(VLOOKUP(ROW(E206),'RO registers'!$A:$L,6,0),"")=0,"",IFERROR(VLOOKUP(ROW(E206),'RO registers'!$A:$L,6,0),""))</f>
        <v/>
      </c>
      <c r="F208" s="3" t="str">
        <f>IF(IFERROR(VLOOKUP(ROW(E206),'RO registers'!$A:$L,7,0),"")=0,"",IFERROR(VLOOKUP(ROW(E206),'RO registers'!$A:$L,7,0),""))</f>
        <v/>
      </c>
      <c r="G208" s="3" t="str">
        <f>IF(IFERROR(VLOOKUP(ROW(F206),'RO registers'!$A:$L,8,0),"")=0,"",IFERROR(VLOOKUP(ROW(F206),'RO registers'!$A:$L,8,0),""))</f>
        <v/>
      </c>
      <c r="H208" s="3" t="str">
        <f>IF(IFERROR(VLOOKUP(ROW(G206),'RO registers'!$A:$L,9,0),"")=0,"",IFERROR(VLOOKUP(ROW(G206),'RO registers'!$A:$L,9,0),""))</f>
        <v/>
      </c>
      <c r="I208" s="3" t="str">
        <f>IF(IFERROR(VLOOKUP(ROW(H206),'RO registers'!$A:$L,10,0),"")=0,"",IFERROR(VLOOKUP(ROW(H206),'RO registers'!$A:$L,10,0),""))</f>
        <v/>
      </c>
      <c r="J208" s="118" t="str">
        <f>IF(IFERROR(VLOOKUP(ROW(I206),'RO registers'!$A:$L,11,0),"")=0,"",IFERROR(VLOOKUP(ROW(I206),'RO registers'!$A:$L,11,0),""))</f>
        <v/>
      </c>
      <c r="K208" s="3" t="str">
        <f>IF(IFERROR(VLOOKUP(ROW(J206),'RO registers'!$A:$L,12,0),"")=0,"",IFERROR(VLOOKUP(ROW(J206),'RO registers'!$A:$L,12,0),""))</f>
        <v/>
      </c>
      <c r="L208" s="73"/>
    </row>
    <row r="209" spans="1:12" ht="50.1" customHeight="1">
      <c r="A209" s="3" t="str">
        <f>IF(IFERROR(VLOOKUP(ROW(A207),'RO registers'!$A:$L,2,0),"")=0,"",IFERROR(VLOOKUP(ROW(A207),'RO registers'!$A:$L,2,0),""))</f>
        <v/>
      </c>
      <c r="B209" s="3" t="str">
        <f>IF(IFERROR(VLOOKUP(ROW(B207),'RO registers'!$A:$L,3,0),"")=0,"",IFERROR(VLOOKUP(ROW(B207),'RO registers'!$A:$L,3,0),""))</f>
        <v/>
      </c>
      <c r="C209" s="3" t="str">
        <f>IF(IFERROR(VLOOKUP(ROW(C207),'RO registers'!$A:$L,4,0),"")=0,"",IFERROR(VLOOKUP(ROW(C207),'RO registers'!$A:$L,4,0),""))</f>
        <v/>
      </c>
      <c r="D209" s="3" t="str">
        <f>IF(IFERROR(VLOOKUP(ROW(D207),'RO registers'!$A:$L,5,0),"")=0,"",IFERROR(VLOOKUP(ROW(D207),'RO registers'!$A:$L,5,0),""))</f>
        <v/>
      </c>
      <c r="E209" s="3" t="str">
        <f>IF(IFERROR(VLOOKUP(ROW(E207),'RO registers'!$A:$L,6,0),"")=0,"",IFERROR(VLOOKUP(ROW(E207),'RO registers'!$A:$L,6,0),""))</f>
        <v/>
      </c>
      <c r="F209" s="3" t="str">
        <f>IF(IFERROR(VLOOKUP(ROW(E207),'RO registers'!$A:$L,7,0),"")=0,"",IFERROR(VLOOKUP(ROW(E207),'RO registers'!$A:$L,7,0),""))</f>
        <v/>
      </c>
      <c r="G209" s="3" t="str">
        <f>IF(IFERROR(VLOOKUP(ROW(F207),'RO registers'!$A:$L,8,0),"")=0,"",IFERROR(VLOOKUP(ROW(F207),'RO registers'!$A:$L,8,0),""))</f>
        <v/>
      </c>
      <c r="H209" s="3" t="str">
        <f>IF(IFERROR(VLOOKUP(ROW(G207),'RO registers'!$A:$L,9,0),"")=0,"",IFERROR(VLOOKUP(ROW(G207),'RO registers'!$A:$L,9,0),""))</f>
        <v/>
      </c>
      <c r="I209" s="3" t="str">
        <f>IF(IFERROR(VLOOKUP(ROW(H207),'RO registers'!$A:$L,10,0),"")=0,"",IFERROR(VLOOKUP(ROW(H207),'RO registers'!$A:$L,10,0),""))</f>
        <v/>
      </c>
      <c r="J209" s="118" t="str">
        <f>IF(IFERROR(VLOOKUP(ROW(I207),'RO registers'!$A:$L,11,0),"")=0,"",IFERROR(VLOOKUP(ROW(I207),'RO registers'!$A:$L,11,0),""))</f>
        <v/>
      </c>
      <c r="K209" s="3" t="str">
        <f>IF(IFERROR(VLOOKUP(ROW(J207),'RO registers'!$A:$L,12,0),"")=0,"",IFERROR(VLOOKUP(ROW(J207),'RO registers'!$A:$L,12,0),""))</f>
        <v/>
      </c>
      <c r="L209" s="73"/>
    </row>
    <row r="210" spans="1:12" ht="50.1" customHeight="1">
      <c r="A210" s="3" t="str">
        <f>IF(IFERROR(VLOOKUP(ROW(A208),'RO registers'!$A:$L,2,0),"")=0,"",IFERROR(VLOOKUP(ROW(A208),'RO registers'!$A:$L,2,0),""))</f>
        <v/>
      </c>
      <c r="B210" s="3" t="str">
        <f>IF(IFERROR(VLOOKUP(ROW(B208),'RO registers'!$A:$L,3,0),"")=0,"",IFERROR(VLOOKUP(ROW(B208),'RO registers'!$A:$L,3,0),""))</f>
        <v/>
      </c>
      <c r="C210" s="3" t="str">
        <f>IF(IFERROR(VLOOKUP(ROW(C208),'RO registers'!$A:$L,4,0),"")=0,"",IFERROR(VLOOKUP(ROW(C208),'RO registers'!$A:$L,4,0),""))</f>
        <v/>
      </c>
      <c r="D210" s="3" t="str">
        <f>IF(IFERROR(VLOOKUP(ROW(D208),'RO registers'!$A:$L,5,0),"")=0,"",IFERROR(VLOOKUP(ROW(D208),'RO registers'!$A:$L,5,0),""))</f>
        <v/>
      </c>
      <c r="E210" s="3" t="str">
        <f>IF(IFERROR(VLOOKUP(ROW(E208),'RO registers'!$A:$L,6,0),"")=0,"",IFERROR(VLOOKUP(ROW(E208),'RO registers'!$A:$L,6,0),""))</f>
        <v/>
      </c>
      <c r="F210" s="3" t="str">
        <f>IF(IFERROR(VLOOKUP(ROW(F208),'RO registers'!$A:$L,7,0),"")=0,"",IFERROR(VLOOKUP(ROW(F208),'RO registers'!$A:$L,7,0),""))</f>
        <v/>
      </c>
      <c r="G210" s="3" t="str">
        <f>IF(IFERROR(VLOOKUP(ROW(F208),'RO registers'!$A:$L,8,0),"")=0,"",IFERROR(VLOOKUP(ROW(F208),'RO registers'!$A:$L,8,0),""))</f>
        <v/>
      </c>
      <c r="H210" s="3" t="str">
        <f>IF(IFERROR(VLOOKUP(ROW(G208),'RO registers'!$A:$L,9,0),"")=0,"",IFERROR(VLOOKUP(ROW(G208),'RO registers'!$A:$L,9,0),""))</f>
        <v/>
      </c>
      <c r="I210" s="3" t="str">
        <f>IF(IFERROR(VLOOKUP(ROW(H208),'RO registers'!$A:$L,10,0),"")=0,"",IFERROR(VLOOKUP(ROW(H208),'RO registers'!$A:$L,10,0),""))</f>
        <v/>
      </c>
      <c r="J210" s="118" t="str">
        <f>IF(IFERROR(VLOOKUP(ROW(I208),'RO registers'!$A:$L,11,0),"")=0,"",IFERROR(VLOOKUP(ROW(I208),'RO registers'!$A:$L,11,0),""))</f>
        <v/>
      </c>
      <c r="K210" s="3" t="str">
        <f>IF(IFERROR(VLOOKUP(ROW(J208),'RO registers'!$A:$L,12,0),"")=0,"",IFERROR(VLOOKUP(ROW(J208),'RO registers'!$A:$L,12,0),""))</f>
        <v/>
      </c>
      <c r="L210" s="73"/>
    </row>
    <row r="211" spans="1:12" ht="50.1" customHeight="1">
      <c r="A211" s="3" t="str">
        <f>IF(IFERROR(VLOOKUP(ROW(A209),'RO registers'!$A:$L,2,0),"")=0,"",IFERROR(VLOOKUP(ROW(A209),'RO registers'!$A:$L,2,0),""))</f>
        <v/>
      </c>
      <c r="B211" s="3" t="str">
        <f>IF(IFERROR(VLOOKUP(ROW(B209),'RO registers'!$A:$L,3,0),"")=0,"",IFERROR(VLOOKUP(ROW(B209),'RO registers'!$A:$L,3,0),""))</f>
        <v/>
      </c>
      <c r="C211" s="3" t="str">
        <f>IF(IFERROR(VLOOKUP(ROW(C209),'RO registers'!$A:$L,4,0),"")=0,"",IFERROR(VLOOKUP(ROW(C209),'RO registers'!$A:$L,4,0),""))</f>
        <v/>
      </c>
      <c r="D211" s="3" t="str">
        <f>IF(IFERROR(VLOOKUP(ROW(D209),'RO registers'!$A:$L,5,0),"")=0,"",IFERROR(VLOOKUP(ROW(D209),'RO registers'!$A:$L,5,0),""))</f>
        <v/>
      </c>
      <c r="E211" s="3" t="str">
        <f>IF(IFERROR(VLOOKUP(ROW(E209),'RO registers'!$A:$L,6,0),"")=0,"",IFERROR(VLOOKUP(ROW(E209),'RO registers'!$A:$L,6,0),""))</f>
        <v/>
      </c>
      <c r="F211" s="3" t="str">
        <f>IF(IFERROR(VLOOKUP(ROW(F209),'RO registers'!$A:$L,7,0),"")=0,"",IFERROR(VLOOKUP(ROW(F209),'RO registers'!$A:$L,7,0),""))</f>
        <v/>
      </c>
      <c r="G211" s="3" t="str">
        <f>IF(IFERROR(VLOOKUP(ROW(F209),'RO registers'!$A:$L,8,0),"")=0,"",IFERROR(VLOOKUP(ROW(F209),'RO registers'!$A:$L,8,0),""))</f>
        <v/>
      </c>
      <c r="H211" s="3" t="str">
        <f>IF(IFERROR(VLOOKUP(ROW(G209),'RO registers'!$A:$L,9,0),"")=0,"",IFERROR(VLOOKUP(ROW(G209),'RO registers'!$A:$L,9,0),""))</f>
        <v/>
      </c>
      <c r="I211" s="3" t="str">
        <f>IF(IFERROR(VLOOKUP(ROW(H209),'RO registers'!$A:$L,10,0),"")=0,"",IFERROR(VLOOKUP(ROW(H209),'RO registers'!$A:$L,10,0),""))</f>
        <v/>
      </c>
      <c r="J211" s="118" t="str">
        <f>IF(IFERROR(VLOOKUP(ROW(I209),'RO registers'!$A:$L,11,0),"")=0,"",IFERROR(VLOOKUP(ROW(I209),'RO registers'!$A:$L,11,0),""))</f>
        <v/>
      </c>
      <c r="K211" s="3" t="str">
        <f>IF(IFERROR(VLOOKUP(ROW(J209),'RO registers'!$A:$L,12,0),"")=0,"",IFERROR(VLOOKUP(ROW(J209),'RO registers'!$A:$L,12,0),""))</f>
        <v/>
      </c>
      <c r="L211" s="73"/>
    </row>
    <row r="212" spans="1:12" ht="50.1" customHeight="1">
      <c r="A212" s="3" t="str">
        <f>IF(IFERROR(VLOOKUP(ROW(A210),'RO registers'!$A:$L,2,0),"")=0,"",IFERROR(VLOOKUP(ROW(A210),'RO registers'!$A:$L,2,0),""))</f>
        <v/>
      </c>
      <c r="B212" s="3" t="str">
        <f>IF(IFERROR(VLOOKUP(ROW(B210),'RO registers'!$A:$L,3,0),"")=0,"",IFERROR(VLOOKUP(ROW(B210),'RO registers'!$A:$L,3,0),""))</f>
        <v/>
      </c>
      <c r="C212" s="3" t="str">
        <f>IF(IFERROR(VLOOKUP(ROW(C210),'RO registers'!$A:$L,4,0),"")=0,"",IFERROR(VLOOKUP(ROW(C210),'RO registers'!$A:$L,4,0),""))</f>
        <v/>
      </c>
      <c r="D212" s="3" t="str">
        <f>IF(IFERROR(VLOOKUP(ROW(D210),'RO registers'!$A:$L,5,0),"")=0,"",IFERROR(VLOOKUP(ROW(D210),'RO registers'!$A:$L,5,0),""))</f>
        <v/>
      </c>
      <c r="E212" s="3" t="str">
        <f>IF(IFERROR(VLOOKUP(ROW(E210),'RO registers'!$A:$L,6,0),"")=0,"",IFERROR(VLOOKUP(ROW(E210),'RO registers'!$A:$L,6,0),""))</f>
        <v/>
      </c>
      <c r="F212" s="3" t="str">
        <f>IF(IFERROR(VLOOKUP(ROW(F210),'RO registers'!$A:$L,7,0),"")=0,"",IFERROR(VLOOKUP(ROW(F210),'RO registers'!$A:$L,7,0),""))</f>
        <v/>
      </c>
      <c r="G212" s="3" t="str">
        <f>IF(IFERROR(VLOOKUP(ROW(F210),'RO registers'!$A:$L,8,0),"")=0,"",IFERROR(VLOOKUP(ROW(F210),'RO registers'!$A:$L,8,0),""))</f>
        <v/>
      </c>
      <c r="H212" s="3" t="str">
        <f>IF(IFERROR(VLOOKUP(ROW(G210),'RO registers'!$A:$L,9,0),"")=0,"",IFERROR(VLOOKUP(ROW(G210),'RO registers'!$A:$L,9,0),""))</f>
        <v/>
      </c>
      <c r="I212" s="3" t="str">
        <f>IF(IFERROR(VLOOKUP(ROW(H210),'RO registers'!$A:$L,10,0),"")=0,"",IFERROR(VLOOKUP(ROW(H210),'RO registers'!$A:$L,10,0),""))</f>
        <v/>
      </c>
      <c r="J212" s="118" t="str">
        <f>IF(IFERROR(VLOOKUP(ROW(I210),'RO registers'!$A:$L,11,0),"")=0,"",IFERROR(VLOOKUP(ROW(I210),'RO registers'!$A:$L,11,0),""))</f>
        <v/>
      </c>
      <c r="K212" s="3" t="str">
        <f>IF(IFERROR(VLOOKUP(ROW(J210),'RO registers'!$A:$L,12,0),"")=0,"",IFERROR(VLOOKUP(ROW(J210),'RO registers'!$A:$L,12,0),""))</f>
        <v/>
      </c>
      <c r="L212" s="73"/>
    </row>
    <row r="213" spans="1:12" ht="50.1" customHeight="1">
      <c r="A213" s="3" t="str">
        <f>IF(IFERROR(VLOOKUP(ROW(A211),'RO registers'!$A:$L,2,0),"")=0,"",IFERROR(VLOOKUP(ROW(A211),'RO registers'!$A:$L,2,0),""))</f>
        <v/>
      </c>
      <c r="B213" s="3" t="str">
        <f>IF(IFERROR(VLOOKUP(ROW(B211),'RO registers'!$A:$L,3,0),"")=0,"",IFERROR(VLOOKUP(ROW(B211),'RO registers'!$A:$L,3,0),""))</f>
        <v/>
      </c>
      <c r="C213" s="3" t="str">
        <f>IF(IFERROR(VLOOKUP(ROW(C211),'RO registers'!$A:$L,4,0),"")=0,"",IFERROR(VLOOKUP(ROW(C211),'RO registers'!$A:$L,4,0),""))</f>
        <v/>
      </c>
      <c r="D213" s="3" t="str">
        <f>IF(IFERROR(VLOOKUP(ROW(D211),'RO registers'!$A:$L,5,0),"")=0,"",IFERROR(VLOOKUP(ROW(D211),'RO registers'!$A:$L,5,0),""))</f>
        <v/>
      </c>
      <c r="E213" s="3" t="str">
        <f>IF(IFERROR(VLOOKUP(ROW(E211),'RO registers'!$A:$L,6,0),"")=0,"",IFERROR(VLOOKUP(ROW(E211),'RO registers'!$A:$L,6,0),""))</f>
        <v/>
      </c>
      <c r="F213" s="3" t="str">
        <f>IF(IFERROR(VLOOKUP(ROW(F211),'RO registers'!$A:$L,7,0),"")=0,"",IFERROR(VLOOKUP(ROW(F211),'RO registers'!$A:$L,7,0),""))</f>
        <v/>
      </c>
      <c r="G213" s="3" t="str">
        <f>IF(IFERROR(VLOOKUP(ROW(F211),'RO registers'!$A:$L,8,0),"")=0,"",IFERROR(VLOOKUP(ROW(F211),'RO registers'!$A:$L,8,0),""))</f>
        <v/>
      </c>
      <c r="H213" s="3" t="str">
        <f>IF(IFERROR(VLOOKUP(ROW(G211),'RO registers'!$A:$L,9,0),"")=0,"",IFERROR(VLOOKUP(ROW(G211),'RO registers'!$A:$L,9,0),""))</f>
        <v/>
      </c>
      <c r="I213" s="3" t="str">
        <f>IF(IFERROR(VLOOKUP(ROW(H211),'RO registers'!$A:$L,10,0),"")=0,"",IFERROR(VLOOKUP(ROW(H211),'RO registers'!$A:$L,10,0),""))</f>
        <v/>
      </c>
      <c r="J213" s="118" t="str">
        <f>IF(IFERROR(VLOOKUP(ROW(I211),'RO registers'!$A:$L,11,0),"")=0,"",IFERROR(VLOOKUP(ROW(I211),'RO registers'!$A:$L,11,0),""))</f>
        <v/>
      </c>
      <c r="K213" s="3" t="str">
        <f>IF(IFERROR(VLOOKUP(ROW(J211),'RO registers'!$A:$L,12,0),"")=0,"",IFERROR(VLOOKUP(ROW(J211),'RO registers'!$A:$L,12,0),""))</f>
        <v/>
      </c>
      <c r="L213" s="73"/>
    </row>
    <row r="214" spans="1:12" ht="50.1" customHeight="1">
      <c r="A214" s="3" t="str">
        <f>IF(IFERROR(VLOOKUP(ROW(A212),'RO registers'!$A:$L,2,0),"")=0,"",IFERROR(VLOOKUP(ROW(A212),'RO registers'!$A:$L,2,0),""))</f>
        <v/>
      </c>
      <c r="B214" s="3" t="str">
        <f>IF(IFERROR(VLOOKUP(ROW(B212),'RO registers'!$A:$L,3,0),"")=0,"",IFERROR(VLOOKUP(ROW(B212),'RO registers'!$A:$L,3,0),""))</f>
        <v/>
      </c>
      <c r="C214" s="3" t="str">
        <f>IF(IFERROR(VLOOKUP(ROW(C212),'RO registers'!$A:$L,4,0),"")=0,"",IFERROR(VLOOKUP(ROW(C212),'RO registers'!$A:$L,4,0),""))</f>
        <v/>
      </c>
      <c r="D214" s="3" t="str">
        <f>IF(IFERROR(VLOOKUP(ROW(D212),'RO registers'!$A:$L,5,0),"")=0,"",IFERROR(VLOOKUP(ROW(D212),'RO registers'!$A:$L,5,0),""))</f>
        <v/>
      </c>
      <c r="E214" s="3" t="str">
        <f>IF(IFERROR(VLOOKUP(ROW(E212),'RO registers'!$A:$L,6,0),"")=0,"",IFERROR(VLOOKUP(ROW(E212),'RO registers'!$A:$L,6,0),""))</f>
        <v/>
      </c>
      <c r="F214" s="3" t="str">
        <f>IF(IFERROR(VLOOKUP(ROW(F212),'RO registers'!$A:$L,7,0),"")=0,"",IFERROR(VLOOKUP(ROW(F212),'RO registers'!$A:$L,7,0),""))</f>
        <v/>
      </c>
      <c r="G214" s="3" t="str">
        <f>IF(IFERROR(VLOOKUP(ROW(F212),'RO registers'!$A:$L,8,0),"")=0,"",IFERROR(VLOOKUP(ROW(F212),'RO registers'!$A:$L,8,0),""))</f>
        <v/>
      </c>
      <c r="H214" s="3" t="str">
        <f>IF(IFERROR(VLOOKUP(ROW(G212),'RO registers'!$A:$L,9,0),"")=0,"",IFERROR(VLOOKUP(ROW(G212),'RO registers'!$A:$L,9,0),""))</f>
        <v/>
      </c>
      <c r="I214" s="3" t="str">
        <f>IF(IFERROR(VLOOKUP(ROW(H212),'RO registers'!$A:$L,10,0),"")=0,"",IFERROR(VLOOKUP(ROW(H212),'RO registers'!$A:$L,10,0),""))</f>
        <v/>
      </c>
      <c r="J214" s="118" t="str">
        <f>IF(IFERROR(VLOOKUP(ROW(I212),'RO registers'!$A:$L,11,0),"")=0,"",IFERROR(VLOOKUP(ROW(I212),'RO registers'!$A:$L,11,0),""))</f>
        <v/>
      </c>
      <c r="K214" s="3" t="str">
        <f>IF(IFERROR(VLOOKUP(ROW(J212),'RO registers'!$A:$L,12,0),"")=0,"",IFERROR(VLOOKUP(ROW(J212),'RO registers'!$A:$L,12,0),""))</f>
        <v/>
      </c>
      <c r="L214" s="73"/>
    </row>
    <row r="215" spans="1:12" ht="50.1" customHeight="1">
      <c r="A215" s="3" t="str">
        <f>IF(IFERROR(VLOOKUP(ROW(A213),'RO registers'!$A:$L,2,0),"")=0,"",IFERROR(VLOOKUP(ROW(A213),'RO registers'!$A:$L,2,0),""))</f>
        <v/>
      </c>
      <c r="B215" s="3" t="str">
        <f>IF(IFERROR(VLOOKUP(ROW(B213),'RO registers'!$A:$L,3,0),"")=0,"",IFERROR(VLOOKUP(ROW(B213),'RO registers'!$A:$L,3,0),""))</f>
        <v/>
      </c>
      <c r="C215" s="3" t="str">
        <f>IF(IFERROR(VLOOKUP(ROW(C213),'RO registers'!$A:$L,4,0),"")=0,"",IFERROR(VLOOKUP(ROW(C213),'RO registers'!$A:$L,4,0),""))</f>
        <v/>
      </c>
      <c r="D215" s="3" t="str">
        <f>IF(IFERROR(VLOOKUP(ROW(D213),'RO registers'!$A:$L,5,0),"")=0,"",IFERROR(VLOOKUP(ROW(D213),'RO registers'!$A:$L,5,0),""))</f>
        <v/>
      </c>
      <c r="E215" s="3" t="str">
        <f>IF(IFERROR(VLOOKUP(ROW(E213),'RO registers'!$A:$L,6,0),"")=0,"",IFERROR(VLOOKUP(ROW(E213),'RO registers'!$A:$L,6,0),""))</f>
        <v/>
      </c>
      <c r="F215" s="3" t="str">
        <f>IF(IFERROR(VLOOKUP(ROW(F213),'RO registers'!$A:$L,7,0),"")=0,"",IFERROR(VLOOKUP(ROW(F213),'RO registers'!$A:$L,7,0),""))</f>
        <v/>
      </c>
      <c r="G215" s="3" t="str">
        <f>IF(IFERROR(VLOOKUP(ROW(F213),'RO registers'!$A:$L,8,0),"")=0,"",IFERROR(VLOOKUP(ROW(F213),'RO registers'!$A:$L,8,0),""))</f>
        <v/>
      </c>
      <c r="H215" s="3" t="str">
        <f>IF(IFERROR(VLOOKUP(ROW(G213),'RO registers'!$A:$L,9,0),"")=0,"",IFERROR(VLOOKUP(ROW(G213),'RO registers'!$A:$L,9,0),""))</f>
        <v/>
      </c>
      <c r="I215" s="3" t="str">
        <f>IF(IFERROR(VLOOKUP(ROW(H213),'RO registers'!$A:$L,10,0),"")=0,"",IFERROR(VLOOKUP(ROW(H213),'RO registers'!$A:$L,10,0),""))</f>
        <v/>
      </c>
      <c r="J215" s="118" t="str">
        <f>IF(IFERROR(VLOOKUP(ROW(I213),'RO registers'!$A:$L,11,0),"")=0,"",IFERROR(VLOOKUP(ROW(I213),'RO registers'!$A:$L,11,0),""))</f>
        <v/>
      </c>
      <c r="K215" s="3" t="str">
        <f>IF(IFERROR(VLOOKUP(ROW(J213),'RO registers'!$A:$L,12,0),"")=0,"",IFERROR(VLOOKUP(ROW(J213),'RO registers'!$A:$L,12,0),""))</f>
        <v/>
      </c>
      <c r="L215" s="73"/>
    </row>
    <row r="216" spans="1:12" ht="50.1" customHeight="1">
      <c r="A216" s="3" t="str">
        <f>IF(IFERROR(VLOOKUP(ROW(A214),'RO registers'!$A:$L,2,0),"")=0,"",IFERROR(VLOOKUP(ROW(A214),'RO registers'!$A:$L,2,0),""))</f>
        <v/>
      </c>
      <c r="B216" s="3" t="str">
        <f>IF(IFERROR(VLOOKUP(ROW(B214),'RO registers'!$A:$L,3,0),"")=0,"",IFERROR(VLOOKUP(ROW(B214),'RO registers'!$A:$L,3,0),""))</f>
        <v/>
      </c>
      <c r="C216" s="3" t="str">
        <f>IF(IFERROR(VLOOKUP(ROW(C214),'RO registers'!$A:$L,4,0),"")=0,"",IFERROR(VLOOKUP(ROW(C214),'RO registers'!$A:$L,4,0),""))</f>
        <v/>
      </c>
      <c r="D216" s="3" t="str">
        <f>IF(IFERROR(VLOOKUP(ROW(D214),'RO registers'!$A:$L,5,0),"")=0,"",IFERROR(VLOOKUP(ROW(D214),'RO registers'!$A:$L,5,0),""))</f>
        <v/>
      </c>
      <c r="E216" s="3" t="str">
        <f>IF(IFERROR(VLOOKUP(ROW(E214),'RO registers'!$A:$L,6,0),"")=0,"",IFERROR(VLOOKUP(ROW(E214),'RO registers'!$A:$L,6,0),""))</f>
        <v/>
      </c>
      <c r="F216" s="3" t="str">
        <f>IF(IFERROR(VLOOKUP(ROW(F214),'RO registers'!$A:$L,7,0),"")=0,"",IFERROR(VLOOKUP(ROW(F214),'RO registers'!$A:$L,7,0),""))</f>
        <v/>
      </c>
      <c r="G216" s="3" t="str">
        <f>IF(IFERROR(VLOOKUP(ROW(F214),'RO registers'!$A:$L,8,0),"")=0,"",IFERROR(VLOOKUP(ROW(F214),'RO registers'!$A:$L,8,0),""))</f>
        <v/>
      </c>
      <c r="H216" s="3" t="str">
        <f>IF(IFERROR(VLOOKUP(ROW(G214),'RO registers'!$A:$L,9,0),"")=0,"",IFERROR(VLOOKUP(ROW(G214),'RO registers'!$A:$L,9,0),""))</f>
        <v/>
      </c>
      <c r="I216" s="3" t="str">
        <f>IF(IFERROR(VLOOKUP(ROW(H214),'RO registers'!$A:$L,10,0),"")=0,"",IFERROR(VLOOKUP(ROW(H214),'RO registers'!$A:$L,10,0),""))</f>
        <v/>
      </c>
      <c r="J216" s="118" t="str">
        <f>IF(IFERROR(VLOOKUP(ROW(I214),'RO registers'!$A:$L,11,0),"")=0,"",IFERROR(VLOOKUP(ROW(I214),'RO registers'!$A:$L,11,0),""))</f>
        <v/>
      </c>
      <c r="K216" s="3" t="str">
        <f>IF(IFERROR(VLOOKUP(ROW(J214),'RO registers'!$A:$L,12,0),"")=0,"",IFERROR(VLOOKUP(ROW(J214),'RO registers'!$A:$L,12,0),""))</f>
        <v/>
      </c>
      <c r="L216" s="73"/>
    </row>
    <row r="217" spans="1:12" ht="50.1" customHeight="1">
      <c r="A217" s="3" t="str">
        <f>IF(IFERROR(VLOOKUP(ROW(A215),'RO registers'!$A:$L,2,0),"")=0,"",IFERROR(VLOOKUP(ROW(A215),'RO registers'!$A:$L,2,0),""))</f>
        <v/>
      </c>
      <c r="B217" s="3" t="str">
        <f>IF(IFERROR(VLOOKUP(ROW(B215),'RO registers'!$A:$L,3,0),"")=0,"",IFERROR(VLOOKUP(ROW(B215),'RO registers'!$A:$L,3,0),""))</f>
        <v/>
      </c>
      <c r="C217" s="3" t="str">
        <f>IF(IFERROR(VLOOKUP(ROW(C215),'RO registers'!$A:$L,4,0),"")=0,"",IFERROR(VLOOKUP(ROW(C215),'RO registers'!$A:$L,4,0),""))</f>
        <v/>
      </c>
      <c r="D217" s="3" t="str">
        <f>IF(IFERROR(VLOOKUP(ROW(D215),'RO registers'!$A:$L,5,0),"")=0,"",IFERROR(VLOOKUP(ROW(D215),'RO registers'!$A:$L,5,0),""))</f>
        <v/>
      </c>
      <c r="E217" s="3" t="str">
        <f>IF(IFERROR(VLOOKUP(ROW(E215),'RO registers'!$A:$L,6,0),"")=0,"",IFERROR(VLOOKUP(ROW(E215),'RO registers'!$A:$L,6,0),""))</f>
        <v/>
      </c>
      <c r="F217" s="3" t="str">
        <f>IF(IFERROR(VLOOKUP(ROW(F215),'RO registers'!$A:$L,7,0),"")=0,"",IFERROR(VLOOKUP(ROW(F215),'RO registers'!$A:$L,7,0),""))</f>
        <v/>
      </c>
      <c r="G217" s="3" t="str">
        <f>IF(IFERROR(VLOOKUP(ROW(F215),'RO registers'!$A:$L,8,0),"")=0,"",IFERROR(VLOOKUP(ROW(F215),'RO registers'!$A:$L,8,0),""))</f>
        <v/>
      </c>
      <c r="H217" s="3" t="str">
        <f>IF(IFERROR(VLOOKUP(ROW(G215),'RO registers'!$A:$L,9,0),"")=0,"",IFERROR(VLOOKUP(ROW(G215),'RO registers'!$A:$L,9,0),""))</f>
        <v/>
      </c>
      <c r="I217" s="3" t="str">
        <f>IF(IFERROR(VLOOKUP(ROW(H215),'RO registers'!$A:$L,10,0),"")=0,"",IFERROR(VLOOKUP(ROW(H215),'RO registers'!$A:$L,10,0),""))</f>
        <v/>
      </c>
      <c r="J217" s="118" t="str">
        <f>IF(IFERROR(VLOOKUP(ROW(I215),'RO registers'!$A:$L,11,0),"")=0,"",IFERROR(VLOOKUP(ROW(I215),'RO registers'!$A:$L,11,0),""))</f>
        <v/>
      </c>
      <c r="K217" s="3" t="str">
        <f>IF(IFERROR(VLOOKUP(ROW(J215),'RO registers'!$A:$L,12,0),"")=0,"",IFERROR(VLOOKUP(ROW(J215),'RO registers'!$A:$L,12,0),""))</f>
        <v/>
      </c>
      <c r="L217" s="73"/>
    </row>
    <row r="218" spans="1:12" ht="50.1" customHeight="1">
      <c r="A218" s="3" t="str">
        <f>IF(IFERROR(VLOOKUP(ROW(A216),'RO registers'!$A:$L,2,0),"")=0,"",IFERROR(VLOOKUP(ROW(A216),'RO registers'!$A:$L,2,0),""))</f>
        <v/>
      </c>
      <c r="B218" s="3" t="str">
        <f>IF(IFERROR(VLOOKUP(ROW(B216),'RO registers'!$A:$L,3,0),"")=0,"",IFERROR(VLOOKUP(ROW(B216),'RO registers'!$A:$L,3,0),""))</f>
        <v/>
      </c>
      <c r="C218" s="3" t="str">
        <f>IF(IFERROR(VLOOKUP(ROW(C216),'RO registers'!$A:$L,4,0),"")=0,"",IFERROR(VLOOKUP(ROW(C216),'RO registers'!$A:$L,4,0),""))</f>
        <v/>
      </c>
      <c r="D218" s="3" t="str">
        <f>IF(IFERROR(VLOOKUP(ROW(D216),'RO registers'!$A:$L,5,0),"")=0,"",IFERROR(VLOOKUP(ROW(D216),'RO registers'!$A:$L,5,0),""))</f>
        <v/>
      </c>
      <c r="E218" s="3" t="str">
        <f>IF(IFERROR(VLOOKUP(ROW(E216),'RO registers'!$A:$L,6,0),"")=0,"",IFERROR(VLOOKUP(ROW(E216),'RO registers'!$A:$L,6,0),""))</f>
        <v/>
      </c>
      <c r="F218" s="3" t="str">
        <f>IF(IFERROR(VLOOKUP(ROW(F216),'RO registers'!$A:$L,7,0),"")=0,"",IFERROR(VLOOKUP(ROW(F216),'RO registers'!$A:$L,7,0),""))</f>
        <v/>
      </c>
      <c r="G218" s="3" t="str">
        <f>IF(IFERROR(VLOOKUP(ROW(F216),'RO registers'!$A:$L,8,0),"")=0,"",IFERROR(VLOOKUP(ROW(F216),'RO registers'!$A:$L,8,0),""))</f>
        <v/>
      </c>
      <c r="H218" s="3" t="str">
        <f>IF(IFERROR(VLOOKUP(ROW(G216),'RO registers'!$A:$L,9,0),"")=0,"",IFERROR(VLOOKUP(ROW(G216),'RO registers'!$A:$L,9,0),""))</f>
        <v/>
      </c>
      <c r="I218" s="3" t="str">
        <f>IF(IFERROR(VLOOKUP(ROW(H216),'RO registers'!$A:$L,10,0),"")=0,"",IFERROR(VLOOKUP(ROW(H216),'RO registers'!$A:$L,10,0),""))</f>
        <v/>
      </c>
      <c r="J218" s="118" t="str">
        <f>IF(IFERROR(VLOOKUP(ROW(I216),'RO registers'!$A:$L,11,0),"")=0,"",IFERROR(VLOOKUP(ROW(I216),'RO registers'!$A:$L,11,0),""))</f>
        <v/>
      </c>
      <c r="K218" s="3" t="str">
        <f>IF(IFERROR(VLOOKUP(ROW(J216),'RO registers'!$A:$L,12,0),"")=0,"",IFERROR(VLOOKUP(ROW(J216),'RO registers'!$A:$L,12,0),""))</f>
        <v/>
      </c>
      <c r="L218" s="73"/>
    </row>
    <row r="219" spans="1:12" ht="50.1" customHeight="1">
      <c r="A219" s="3" t="str">
        <f>IF(IFERROR(VLOOKUP(ROW(A217),'RO registers'!$A:$L,2,0),"")=0,"",IFERROR(VLOOKUP(ROW(A217),'RO registers'!$A:$L,2,0),""))</f>
        <v/>
      </c>
      <c r="B219" s="3" t="str">
        <f>IF(IFERROR(VLOOKUP(ROW(B217),'RO registers'!$A:$L,3,0),"")=0,"",IFERROR(VLOOKUP(ROW(B217),'RO registers'!$A:$L,3,0),""))</f>
        <v/>
      </c>
      <c r="C219" s="3" t="str">
        <f>IF(IFERROR(VLOOKUP(ROW(C217),'RO registers'!$A:$L,4,0),"")=0,"",IFERROR(VLOOKUP(ROW(C217),'RO registers'!$A:$L,4,0),""))</f>
        <v/>
      </c>
      <c r="D219" s="3" t="str">
        <f>IF(IFERROR(VLOOKUP(ROW(D217),'RO registers'!$A:$L,5,0),"")=0,"",IFERROR(VLOOKUP(ROW(D217),'RO registers'!$A:$L,5,0),""))</f>
        <v/>
      </c>
      <c r="E219" s="3" t="str">
        <f>IF(IFERROR(VLOOKUP(ROW(E217),'RO registers'!$A:$L,6,0),"")=0,"",IFERROR(VLOOKUP(ROW(E217),'RO registers'!$A:$L,6,0),""))</f>
        <v/>
      </c>
      <c r="F219" s="3" t="str">
        <f>IF(IFERROR(VLOOKUP(ROW(F217),'RO registers'!$A:$L,7,0),"")=0,"",IFERROR(VLOOKUP(ROW(F217),'RO registers'!$A:$L,7,0),""))</f>
        <v/>
      </c>
      <c r="G219" s="3" t="str">
        <f>IF(IFERROR(VLOOKUP(ROW(F217),'RO registers'!$A:$L,8,0),"")=0,"",IFERROR(VLOOKUP(ROW(F217),'RO registers'!$A:$L,8,0),""))</f>
        <v/>
      </c>
      <c r="H219" s="3" t="str">
        <f>IF(IFERROR(VLOOKUP(ROW(G217),'RO registers'!$A:$L,9,0),"")=0,"",IFERROR(VLOOKUP(ROW(G217),'RO registers'!$A:$L,9,0),""))</f>
        <v/>
      </c>
      <c r="I219" s="3" t="str">
        <f>IF(IFERROR(VLOOKUP(ROW(H217),'RO registers'!$A:$L,10,0),"")=0,"",IFERROR(VLOOKUP(ROW(H217),'RO registers'!$A:$L,10,0),""))</f>
        <v/>
      </c>
      <c r="J219" s="118" t="str">
        <f>IF(IFERROR(VLOOKUP(ROW(I217),'RO registers'!$A:$L,11,0),"")=0,"",IFERROR(VLOOKUP(ROW(I217),'RO registers'!$A:$L,11,0),""))</f>
        <v/>
      </c>
      <c r="K219" s="3" t="str">
        <f>IF(IFERROR(VLOOKUP(ROW(J217),'RO registers'!$A:$L,12,0),"")=0,"",IFERROR(VLOOKUP(ROW(J217),'RO registers'!$A:$L,12,0),""))</f>
        <v/>
      </c>
      <c r="L219" s="73"/>
    </row>
    <row r="220" spans="1:12" ht="50.1" customHeight="1">
      <c r="A220" s="3" t="str">
        <f>IF(IFERROR(VLOOKUP(ROW(A218),'RO registers'!$A:$L,2,0),"")=0,"",IFERROR(VLOOKUP(ROW(A218),'RO registers'!$A:$L,2,0),""))</f>
        <v/>
      </c>
      <c r="B220" s="3" t="str">
        <f>IF(IFERROR(VLOOKUP(ROW(B218),'RO registers'!$A:$L,3,0),"")=0,"",IFERROR(VLOOKUP(ROW(B218),'RO registers'!$A:$L,3,0),""))</f>
        <v/>
      </c>
      <c r="C220" s="3" t="str">
        <f>IF(IFERROR(VLOOKUP(ROW(C218),'RO registers'!$A:$L,4,0),"")=0,"",IFERROR(VLOOKUP(ROW(C218),'RO registers'!$A:$L,4,0),""))</f>
        <v/>
      </c>
      <c r="D220" s="3" t="str">
        <f>IF(IFERROR(VLOOKUP(ROW(D218),'RO registers'!$A:$L,5,0),"")=0,"",IFERROR(VLOOKUP(ROW(D218),'RO registers'!$A:$L,5,0),""))</f>
        <v/>
      </c>
      <c r="E220" s="3" t="str">
        <f>IF(IFERROR(VLOOKUP(ROW(E218),'RO registers'!$A:$L,6,0),"")=0,"",IFERROR(VLOOKUP(ROW(E218),'RO registers'!$A:$L,6,0),""))</f>
        <v/>
      </c>
      <c r="F220" s="3" t="str">
        <f>IF(IFERROR(VLOOKUP(ROW(F218),'RO registers'!$A:$L,7,0),"")=0,"",IFERROR(VLOOKUP(ROW(F218),'RO registers'!$A:$L,7,0),""))</f>
        <v/>
      </c>
      <c r="G220" s="3" t="str">
        <f>IF(IFERROR(VLOOKUP(ROW(F218),'RO registers'!$A:$L,8,0),"")=0,"",IFERROR(VLOOKUP(ROW(F218),'RO registers'!$A:$L,8,0),""))</f>
        <v/>
      </c>
      <c r="H220" s="3" t="str">
        <f>IF(IFERROR(VLOOKUP(ROW(G218),'RO registers'!$A:$L,9,0),"")=0,"",IFERROR(VLOOKUP(ROW(G218),'RO registers'!$A:$L,9,0),""))</f>
        <v/>
      </c>
      <c r="I220" s="3" t="str">
        <f>IF(IFERROR(VLOOKUP(ROW(H218),'RO registers'!$A:$L,10,0),"")=0,"",IFERROR(VLOOKUP(ROW(H218),'RO registers'!$A:$L,10,0),""))</f>
        <v/>
      </c>
      <c r="J220" s="118" t="str">
        <f>IF(IFERROR(VLOOKUP(ROW(I218),'RO registers'!$A:$L,11,0),"")=0,"",IFERROR(VLOOKUP(ROW(I218),'RO registers'!$A:$L,11,0),""))</f>
        <v/>
      </c>
      <c r="K220" s="3" t="str">
        <f>IF(IFERROR(VLOOKUP(ROW(J218),'RO registers'!$A:$L,12,0),"")=0,"",IFERROR(VLOOKUP(ROW(J218),'RO registers'!$A:$L,12,0),""))</f>
        <v/>
      </c>
      <c r="L220" s="73"/>
    </row>
    <row r="221" spans="1:12" ht="50.1" customHeight="1">
      <c r="A221" s="3" t="str">
        <f>IF(IFERROR(VLOOKUP(ROW(A219),'RO registers'!$A:$L,2,0),"")=0,"",IFERROR(VLOOKUP(ROW(A219),'RO registers'!$A:$L,2,0),""))</f>
        <v/>
      </c>
      <c r="B221" s="3" t="str">
        <f>IF(IFERROR(VLOOKUP(ROW(B219),'RO registers'!$A:$L,3,0),"")=0,"",IFERROR(VLOOKUP(ROW(B219),'RO registers'!$A:$L,3,0),""))</f>
        <v/>
      </c>
      <c r="C221" s="3" t="str">
        <f>IF(IFERROR(VLOOKUP(ROW(C219),'RO registers'!$A:$L,4,0),"")=0,"",IFERROR(VLOOKUP(ROW(C219),'RO registers'!$A:$L,4,0),""))</f>
        <v/>
      </c>
      <c r="D221" s="3" t="str">
        <f>IF(IFERROR(VLOOKUP(ROW(D219),'RO registers'!$A:$L,5,0),"")=0,"",IFERROR(VLOOKUP(ROW(D219),'RO registers'!$A:$L,5,0),""))</f>
        <v/>
      </c>
      <c r="E221" s="3" t="str">
        <f>IF(IFERROR(VLOOKUP(ROW(E219),'RO registers'!$A:$L,6,0),"")=0,"",IFERROR(VLOOKUP(ROW(E219),'RO registers'!$A:$L,6,0),""))</f>
        <v/>
      </c>
      <c r="F221" s="3" t="str">
        <f>IF(IFERROR(VLOOKUP(ROW(F219),'RO registers'!$A:$L,7,0),"")=0,"",IFERROR(VLOOKUP(ROW(F219),'RO registers'!$A:$L,7,0),""))</f>
        <v/>
      </c>
      <c r="G221" s="3" t="str">
        <f>IF(IFERROR(VLOOKUP(ROW(F219),'RO registers'!$A:$L,8,0),"")=0,"",IFERROR(VLOOKUP(ROW(F219),'RO registers'!$A:$L,8,0),""))</f>
        <v/>
      </c>
      <c r="H221" s="3" t="str">
        <f>IF(IFERROR(VLOOKUP(ROW(G219),'RO registers'!$A:$L,9,0),"")=0,"",IFERROR(VLOOKUP(ROW(G219),'RO registers'!$A:$L,9,0),""))</f>
        <v/>
      </c>
      <c r="I221" s="3" t="str">
        <f>IF(IFERROR(VLOOKUP(ROW(H219),'RO registers'!$A:$L,10,0),"")=0,"",IFERROR(VLOOKUP(ROW(H219),'RO registers'!$A:$L,10,0),""))</f>
        <v/>
      </c>
      <c r="J221" s="118" t="str">
        <f>IF(IFERROR(VLOOKUP(ROW(I219),'RO registers'!$A:$L,11,0),"")=0,"",IFERROR(VLOOKUP(ROW(I219),'RO registers'!$A:$L,11,0),""))</f>
        <v/>
      </c>
      <c r="K221" s="3" t="str">
        <f>IF(IFERROR(VLOOKUP(ROW(J219),'RO registers'!$A:$L,12,0),"")=0,"",IFERROR(VLOOKUP(ROW(J219),'RO registers'!$A:$L,12,0),""))</f>
        <v/>
      </c>
      <c r="L221" s="73"/>
    </row>
    <row r="222" spans="1:12" ht="50.1" customHeight="1">
      <c r="A222" s="3" t="str">
        <f>IF(IFERROR(VLOOKUP(ROW(A220),'RO registers'!$A:$L,2,0),"")=0,"",IFERROR(VLOOKUP(ROW(A220),'RO registers'!$A:$L,2,0),""))</f>
        <v/>
      </c>
      <c r="B222" s="3" t="str">
        <f>IF(IFERROR(VLOOKUP(ROW(B220),'RO registers'!$A:$L,3,0),"")=0,"",IFERROR(VLOOKUP(ROW(B220),'RO registers'!$A:$L,3,0),""))</f>
        <v/>
      </c>
      <c r="C222" s="3" t="str">
        <f>IF(IFERROR(VLOOKUP(ROW(C220),'RO registers'!$A:$L,4,0),"")=0,"",IFERROR(VLOOKUP(ROW(C220),'RO registers'!$A:$L,4,0),""))</f>
        <v/>
      </c>
      <c r="D222" s="3" t="str">
        <f>IF(IFERROR(VLOOKUP(ROW(D220),'RO registers'!$A:$L,5,0),"")=0,"",IFERROR(VLOOKUP(ROW(D220),'RO registers'!$A:$L,5,0),""))</f>
        <v/>
      </c>
      <c r="E222" s="3" t="str">
        <f>IF(IFERROR(VLOOKUP(ROW(E220),'RO registers'!$A:$L,6,0),"")=0,"",IFERROR(VLOOKUP(ROW(E220),'RO registers'!$A:$L,6,0),""))</f>
        <v/>
      </c>
      <c r="F222" s="3" t="str">
        <f>IF(IFERROR(VLOOKUP(ROW(F220),'RO registers'!$A:$L,7,0),"")=0,"",IFERROR(VLOOKUP(ROW(F220),'RO registers'!$A:$L,7,0),""))</f>
        <v/>
      </c>
      <c r="G222" s="3" t="str">
        <f>IF(IFERROR(VLOOKUP(ROW(F220),'RO registers'!$A:$L,8,0),"")=0,"",IFERROR(VLOOKUP(ROW(F220),'RO registers'!$A:$L,8,0),""))</f>
        <v/>
      </c>
      <c r="H222" s="3" t="str">
        <f>IF(IFERROR(VLOOKUP(ROW(G220),'RO registers'!$A:$L,9,0),"")=0,"",IFERROR(VLOOKUP(ROW(G220),'RO registers'!$A:$L,9,0),""))</f>
        <v/>
      </c>
      <c r="I222" s="3" t="str">
        <f>IF(IFERROR(VLOOKUP(ROW(H220),'RO registers'!$A:$L,10,0),"")=0,"",IFERROR(VLOOKUP(ROW(H220),'RO registers'!$A:$L,10,0),""))</f>
        <v/>
      </c>
      <c r="J222" s="118" t="str">
        <f>IF(IFERROR(VLOOKUP(ROW(I220),'RO registers'!$A:$L,11,0),"")=0,"",IFERROR(VLOOKUP(ROW(I220),'RO registers'!$A:$L,11,0),""))</f>
        <v/>
      </c>
      <c r="K222" s="3" t="str">
        <f>IF(IFERROR(VLOOKUP(ROW(J220),'RO registers'!$A:$L,12,0),"")=0,"",IFERROR(VLOOKUP(ROW(J220),'RO registers'!$A:$L,12,0),""))</f>
        <v/>
      </c>
      <c r="L222" s="73"/>
    </row>
    <row r="223" spans="1:12" ht="50.1" customHeight="1">
      <c r="A223" s="3" t="str">
        <f>IF(IFERROR(VLOOKUP(ROW(A221),'RO registers'!$A:$L,2,0),"")=0,"",IFERROR(VLOOKUP(ROW(A221),'RO registers'!$A:$L,2,0),""))</f>
        <v/>
      </c>
      <c r="B223" s="3" t="str">
        <f>IF(IFERROR(VLOOKUP(ROW(B221),'RO registers'!$A:$L,3,0),"")=0,"",IFERROR(VLOOKUP(ROW(B221),'RO registers'!$A:$L,3,0),""))</f>
        <v/>
      </c>
      <c r="C223" s="3" t="str">
        <f>IF(IFERROR(VLOOKUP(ROW(C221),'RO registers'!$A:$L,4,0),"")=0,"",IFERROR(VLOOKUP(ROW(C221),'RO registers'!$A:$L,4,0),""))</f>
        <v/>
      </c>
      <c r="D223" s="3" t="str">
        <f>IF(IFERROR(VLOOKUP(ROW(D221),'RO registers'!$A:$L,5,0),"")=0,"",IFERROR(VLOOKUP(ROW(D221),'RO registers'!$A:$L,5,0),""))</f>
        <v/>
      </c>
      <c r="E223" s="3" t="str">
        <f>IF(IFERROR(VLOOKUP(ROW(E221),'RO registers'!$A:$L,6,0),"")=0,"",IFERROR(VLOOKUP(ROW(E221),'RO registers'!$A:$L,6,0),""))</f>
        <v/>
      </c>
      <c r="F223" s="3" t="str">
        <f>IF(IFERROR(VLOOKUP(ROW(F221),'RO registers'!$A:$L,7,0),"")=0,"",IFERROR(VLOOKUP(ROW(F221),'RO registers'!$A:$L,7,0),""))</f>
        <v/>
      </c>
      <c r="G223" s="3" t="str">
        <f>IF(IFERROR(VLOOKUP(ROW(F221),'RO registers'!$A:$L,8,0),"")=0,"",IFERROR(VLOOKUP(ROW(F221),'RO registers'!$A:$L,8,0),""))</f>
        <v/>
      </c>
      <c r="H223" s="3" t="str">
        <f>IF(IFERROR(VLOOKUP(ROW(G221),'RO registers'!$A:$L,9,0),"")=0,"",IFERROR(VLOOKUP(ROW(G221),'RO registers'!$A:$L,9,0),""))</f>
        <v/>
      </c>
      <c r="I223" s="3" t="str">
        <f>IF(IFERROR(VLOOKUP(ROW(H221),'RO registers'!$A:$L,10,0),"")=0,"",IFERROR(VLOOKUP(ROW(H221),'RO registers'!$A:$L,10,0),""))</f>
        <v/>
      </c>
      <c r="J223" s="118" t="str">
        <f>IF(IFERROR(VLOOKUP(ROW(I221),'RO registers'!$A:$L,11,0),"")=0,"",IFERROR(VLOOKUP(ROW(I221),'RO registers'!$A:$L,11,0),""))</f>
        <v/>
      </c>
      <c r="K223" s="3" t="str">
        <f>IF(IFERROR(VLOOKUP(ROW(J221),'RO registers'!$A:$L,12,0),"")=0,"",IFERROR(VLOOKUP(ROW(J221),'RO registers'!$A:$L,12,0),""))</f>
        <v/>
      </c>
      <c r="L223" s="73"/>
    </row>
    <row r="224" spans="1:12" ht="50.1" customHeight="1">
      <c r="A224" s="3" t="str">
        <f>IF(IFERROR(VLOOKUP(ROW(A222),'RO registers'!$A:$L,2,0),"")=0,"",IFERROR(VLOOKUP(ROW(A222),'RO registers'!$A:$L,2,0),""))</f>
        <v/>
      </c>
      <c r="B224" s="3" t="str">
        <f>IF(IFERROR(VLOOKUP(ROW(B222),'RO registers'!$A:$L,3,0),"")=0,"",IFERROR(VLOOKUP(ROW(B222),'RO registers'!$A:$L,3,0),""))</f>
        <v/>
      </c>
      <c r="C224" s="3" t="str">
        <f>IF(IFERROR(VLOOKUP(ROW(C222),'RO registers'!$A:$L,4,0),"")=0,"",IFERROR(VLOOKUP(ROW(C222),'RO registers'!$A:$L,4,0),""))</f>
        <v/>
      </c>
      <c r="D224" s="3" t="str">
        <f>IF(IFERROR(VLOOKUP(ROW(D222),'RO registers'!$A:$L,5,0),"")=0,"",IFERROR(VLOOKUP(ROW(D222),'RO registers'!$A:$L,5,0),""))</f>
        <v/>
      </c>
      <c r="E224" s="3" t="str">
        <f>IF(IFERROR(VLOOKUP(ROW(E222),'RO registers'!$A:$L,6,0),"")=0,"",IFERROR(VLOOKUP(ROW(E222),'RO registers'!$A:$L,6,0),""))</f>
        <v/>
      </c>
      <c r="F224" s="3" t="str">
        <f>IF(IFERROR(VLOOKUP(ROW(F222),'RO registers'!$A:$L,7,0),"")=0,"",IFERROR(VLOOKUP(ROW(F222),'RO registers'!$A:$L,7,0),""))</f>
        <v/>
      </c>
      <c r="G224" s="3" t="str">
        <f>IF(IFERROR(VLOOKUP(ROW(F222),'RO registers'!$A:$L,8,0),"")=0,"",IFERROR(VLOOKUP(ROW(F222),'RO registers'!$A:$L,8,0),""))</f>
        <v/>
      </c>
      <c r="H224" s="3" t="str">
        <f>IF(IFERROR(VLOOKUP(ROW(G222),'RO registers'!$A:$L,9,0),"")=0,"",IFERROR(VLOOKUP(ROW(G222),'RO registers'!$A:$L,9,0),""))</f>
        <v/>
      </c>
      <c r="I224" s="3" t="str">
        <f>IF(IFERROR(VLOOKUP(ROW(H222),'RO registers'!$A:$L,10,0),"")=0,"",IFERROR(VLOOKUP(ROW(H222),'RO registers'!$A:$L,10,0),""))</f>
        <v/>
      </c>
      <c r="J224" s="118" t="str">
        <f>IF(IFERROR(VLOOKUP(ROW(I222),'RO registers'!$A:$L,11,0),"")=0,"",IFERROR(VLOOKUP(ROW(I222),'RO registers'!$A:$L,11,0),""))</f>
        <v/>
      </c>
      <c r="K224" s="3" t="str">
        <f>IF(IFERROR(VLOOKUP(ROW(J222),'RO registers'!$A:$L,12,0),"")=0,"",IFERROR(VLOOKUP(ROW(J222),'RO registers'!$A:$L,12,0),""))</f>
        <v/>
      </c>
      <c r="L224" s="73"/>
    </row>
    <row r="225" spans="1:12" ht="50.1" customHeight="1">
      <c r="A225" s="3" t="str">
        <f>IF(IFERROR(VLOOKUP(ROW(A223),'RO registers'!$A:$L,2,0),"")=0,"",IFERROR(VLOOKUP(ROW(A223),'RO registers'!$A:$L,2,0),""))</f>
        <v/>
      </c>
      <c r="B225" s="3" t="str">
        <f>IF(IFERROR(VLOOKUP(ROW(B223),'RO registers'!$A:$L,3,0),"")=0,"",IFERROR(VLOOKUP(ROW(B223),'RO registers'!$A:$L,3,0),""))</f>
        <v/>
      </c>
      <c r="C225" s="3" t="str">
        <f>IF(IFERROR(VLOOKUP(ROW(C223),'RO registers'!$A:$L,4,0),"")=0,"",IFERROR(VLOOKUP(ROW(C223),'RO registers'!$A:$L,4,0),""))</f>
        <v/>
      </c>
      <c r="D225" s="3" t="str">
        <f>IF(IFERROR(VLOOKUP(ROW(D223),'RO registers'!$A:$L,5,0),"")=0,"",IFERROR(VLOOKUP(ROW(D223),'RO registers'!$A:$L,5,0),""))</f>
        <v/>
      </c>
      <c r="E225" s="3" t="str">
        <f>IF(IFERROR(VLOOKUP(ROW(E223),'RO registers'!$A:$L,6,0),"")=0,"",IFERROR(VLOOKUP(ROW(E223),'RO registers'!$A:$L,6,0),""))</f>
        <v/>
      </c>
      <c r="F225" s="3" t="str">
        <f>IF(IFERROR(VLOOKUP(ROW(F223),'RO registers'!$A:$L,7,0),"")=0,"",IFERROR(VLOOKUP(ROW(F223),'RO registers'!$A:$L,7,0),""))</f>
        <v/>
      </c>
      <c r="G225" s="3" t="str">
        <f>IF(IFERROR(VLOOKUP(ROW(F223),'RO registers'!$A:$L,8,0),"")=0,"",IFERROR(VLOOKUP(ROW(F223),'RO registers'!$A:$L,8,0),""))</f>
        <v/>
      </c>
      <c r="H225" s="3" t="str">
        <f>IF(IFERROR(VLOOKUP(ROW(G223),'RO registers'!$A:$L,9,0),"")=0,"",IFERROR(VLOOKUP(ROW(G223),'RO registers'!$A:$L,9,0),""))</f>
        <v/>
      </c>
      <c r="I225" s="3" t="str">
        <f>IF(IFERROR(VLOOKUP(ROW(H223),'RO registers'!$A:$L,10,0),"")=0,"",IFERROR(VLOOKUP(ROW(H223),'RO registers'!$A:$L,10,0),""))</f>
        <v/>
      </c>
      <c r="J225" s="118" t="str">
        <f>IF(IFERROR(VLOOKUP(ROW(I223),'RO registers'!$A:$L,11,0),"")=0,"",IFERROR(VLOOKUP(ROW(I223),'RO registers'!$A:$L,11,0),""))</f>
        <v/>
      </c>
      <c r="K225" s="3" t="str">
        <f>IF(IFERROR(VLOOKUP(ROW(J223),'RO registers'!$A:$L,12,0),"")=0,"",IFERROR(VLOOKUP(ROW(J223),'RO registers'!$A:$L,12,0),""))</f>
        <v/>
      </c>
      <c r="L225" s="73"/>
    </row>
    <row r="226" spans="1:12" ht="50.1" customHeight="1">
      <c r="A226" s="3" t="str">
        <f>IF(IFERROR(VLOOKUP(ROW(A224),'RO registers'!$A:$L,2,0),"")=0,"",IFERROR(VLOOKUP(ROW(A224),'RO registers'!$A:$L,2,0),""))</f>
        <v/>
      </c>
      <c r="B226" s="3" t="str">
        <f>IF(IFERROR(VLOOKUP(ROW(B224),'RO registers'!$A:$L,3,0),"")=0,"",IFERROR(VLOOKUP(ROW(B224),'RO registers'!$A:$L,3,0),""))</f>
        <v/>
      </c>
      <c r="C226" s="3" t="str">
        <f>IF(IFERROR(VLOOKUP(ROW(C224),'RO registers'!$A:$L,4,0),"")=0,"",IFERROR(VLOOKUP(ROW(C224),'RO registers'!$A:$L,4,0),""))</f>
        <v/>
      </c>
      <c r="D226" s="3" t="str">
        <f>IF(IFERROR(VLOOKUP(ROW(D224),'RO registers'!$A:$L,5,0),"")=0,"",IFERROR(VLOOKUP(ROW(D224),'RO registers'!$A:$L,5,0),""))</f>
        <v/>
      </c>
      <c r="E226" s="3" t="str">
        <f>IF(IFERROR(VLOOKUP(ROW(E224),'RO registers'!$A:$L,6,0),"")=0,"",IFERROR(VLOOKUP(ROW(E224),'RO registers'!$A:$L,6,0),""))</f>
        <v/>
      </c>
      <c r="F226" s="3" t="str">
        <f>IF(IFERROR(VLOOKUP(ROW(F224),'RO registers'!$A:$L,7,0),"")=0,"",IFERROR(VLOOKUP(ROW(F224),'RO registers'!$A:$L,7,0),""))</f>
        <v/>
      </c>
      <c r="G226" s="3" t="str">
        <f>IF(IFERROR(VLOOKUP(ROW(F224),'RO registers'!$A:$L,8,0),"")=0,"",IFERROR(VLOOKUP(ROW(F224),'RO registers'!$A:$L,8,0),""))</f>
        <v/>
      </c>
      <c r="H226" s="3" t="str">
        <f>IF(IFERROR(VLOOKUP(ROW(G224),'RO registers'!$A:$L,9,0),"")=0,"",IFERROR(VLOOKUP(ROW(G224),'RO registers'!$A:$L,9,0),""))</f>
        <v/>
      </c>
      <c r="I226" s="3" t="str">
        <f>IF(IFERROR(VLOOKUP(ROW(H224),'RO registers'!$A:$L,10,0),"")=0,"",IFERROR(VLOOKUP(ROW(H224),'RO registers'!$A:$L,10,0),""))</f>
        <v/>
      </c>
      <c r="J226" s="118" t="str">
        <f>IF(IFERROR(VLOOKUP(ROW(I224),'RO registers'!$A:$L,11,0),"")=0,"",IFERROR(VLOOKUP(ROW(I224),'RO registers'!$A:$L,11,0),""))</f>
        <v/>
      </c>
      <c r="K226" s="3" t="str">
        <f>IF(IFERROR(VLOOKUP(ROW(J224),'RO registers'!$A:$L,12,0),"")=0,"",IFERROR(VLOOKUP(ROW(J224),'RO registers'!$A:$L,12,0),""))</f>
        <v/>
      </c>
      <c r="L226" s="73"/>
    </row>
    <row r="227" spans="1:12" ht="50.1" customHeight="1">
      <c r="A227" s="3" t="str">
        <f>IF(IFERROR(VLOOKUP(ROW(A225),'RO registers'!$A:$L,2,0),"")=0,"",IFERROR(VLOOKUP(ROW(A225),'RO registers'!$A:$L,2,0),""))</f>
        <v/>
      </c>
      <c r="B227" s="3" t="str">
        <f>IF(IFERROR(VLOOKUP(ROW(B225),'RO registers'!$A:$L,3,0),"")=0,"",IFERROR(VLOOKUP(ROW(B225),'RO registers'!$A:$L,3,0),""))</f>
        <v/>
      </c>
      <c r="C227" s="3" t="str">
        <f>IF(IFERROR(VLOOKUP(ROW(C225),'RO registers'!$A:$L,4,0),"")=0,"",IFERROR(VLOOKUP(ROW(C225),'RO registers'!$A:$L,4,0),""))</f>
        <v/>
      </c>
      <c r="D227" s="3" t="str">
        <f>IF(IFERROR(VLOOKUP(ROW(D225),'RO registers'!$A:$L,5,0),"")=0,"",IFERROR(VLOOKUP(ROW(D225),'RO registers'!$A:$L,5,0),""))</f>
        <v/>
      </c>
      <c r="E227" s="3" t="str">
        <f>IF(IFERROR(VLOOKUP(ROW(E225),'RO registers'!$A:$L,6,0),"")=0,"",IFERROR(VLOOKUP(ROW(E225),'RO registers'!$A:$L,6,0),""))</f>
        <v/>
      </c>
      <c r="F227" s="3" t="str">
        <f>IF(IFERROR(VLOOKUP(ROW(F225),'RO registers'!$A:$L,7,0),"")=0,"",IFERROR(VLOOKUP(ROW(F225),'RO registers'!$A:$L,7,0),""))</f>
        <v/>
      </c>
      <c r="G227" s="3" t="str">
        <f>IF(IFERROR(VLOOKUP(ROW(F225),'RO registers'!$A:$L,8,0),"")=0,"",IFERROR(VLOOKUP(ROW(F225),'RO registers'!$A:$L,8,0),""))</f>
        <v/>
      </c>
      <c r="H227" s="3" t="str">
        <f>IF(IFERROR(VLOOKUP(ROW(G225),'RO registers'!$A:$L,9,0),"")=0,"",IFERROR(VLOOKUP(ROW(G225),'RO registers'!$A:$L,9,0),""))</f>
        <v/>
      </c>
      <c r="I227" s="3" t="str">
        <f>IF(IFERROR(VLOOKUP(ROW(H225),'RO registers'!$A:$L,10,0),"")=0,"",IFERROR(VLOOKUP(ROW(H225),'RO registers'!$A:$L,10,0),""))</f>
        <v/>
      </c>
      <c r="J227" s="118" t="str">
        <f>IF(IFERROR(VLOOKUP(ROW(I225),'RO registers'!$A:$L,11,0),"")=0,"",IFERROR(VLOOKUP(ROW(I225),'RO registers'!$A:$L,11,0),""))</f>
        <v/>
      </c>
      <c r="K227" s="3" t="str">
        <f>IF(IFERROR(VLOOKUP(ROW(J225),'RO registers'!$A:$L,12,0),"")=0,"",IFERROR(VLOOKUP(ROW(J225),'RO registers'!$A:$L,12,0),""))</f>
        <v/>
      </c>
      <c r="L227" s="73"/>
    </row>
    <row r="228" spans="1:12" ht="50.1" customHeight="1">
      <c r="A228" s="3" t="str">
        <f>IF(IFERROR(VLOOKUP(ROW(A226),'RO registers'!$A:$L,2,0),"")=0,"",IFERROR(VLOOKUP(ROW(A226),'RO registers'!$A:$L,2,0),""))</f>
        <v/>
      </c>
      <c r="B228" s="3" t="str">
        <f>IF(IFERROR(VLOOKUP(ROW(B226),'RO registers'!$A:$L,3,0),"")=0,"",IFERROR(VLOOKUP(ROW(B226),'RO registers'!$A:$L,3,0),""))</f>
        <v/>
      </c>
      <c r="C228" s="3" t="str">
        <f>IF(IFERROR(VLOOKUP(ROW(C226),'RO registers'!$A:$L,4,0),"")=0,"",IFERROR(VLOOKUP(ROW(C226),'RO registers'!$A:$L,4,0),""))</f>
        <v/>
      </c>
      <c r="D228" s="3" t="str">
        <f>IF(IFERROR(VLOOKUP(ROW(D226),'RO registers'!$A:$L,5,0),"")=0,"",IFERROR(VLOOKUP(ROW(D226),'RO registers'!$A:$L,5,0),""))</f>
        <v/>
      </c>
      <c r="E228" s="3" t="str">
        <f>IF(IFERROR(VLOOKUP(ROW(E226),'RO registers'!$A:$L,6,0),"")=0,"",IFERROR(VLOOKUP(ROW(E226),'RO registers'!$A:$L,6,0),""))</f>
        <v/>
      </c>
      <c r="F228" s="3" t="str">
        <f>IF(IFERROR(VLOOKUP(ROW(F226),'RO registers'!$A:$L,7,0),"")=0,"",IFERROR(VLOOKUP(ROW(F226),'RO registers'!$A:$L,7,0),""))</f>
        <v/>
      </c>
      <c r="G228" s="3" t="str">
        <f>IF(IFERROR(VLOOKUP(ROW(F226),'RO registers'!$A:$L,8,0),"")=0,"",IFERROR(VLOOKUP(ROW(F226),'RO registers'!$A:$L,8,0),""))</f>
        <v/>
      </c>
      <c r="H228" s="3" t="str">
        <f>IF(IFERROR(VLOOKUP(ROW(G226),'RO registers'!$A:$L,9,0),"")=0,"",IFERROR(VLOOKUP(ROW(G226),'RO registers'!$A:$L,9,0),""))</f>
        <v/>
      </c>
      <c r="I228" s="3" t="str">
        <f>IF(IFERROR(VLOOKUP(ROW(H226),'RO registers'!$A:$L,10,0),"")=0,"",IFERROR(VLOOKUP(ROW(H226),'RO registers'!$A:$L,10,0),""))</f>
        <v/>
      </c>
      <c r="J228" s="118" t="str">
        <f>IF(IFERROR(VLOOKUP(ROW(I226),'RO registers'!$A:$L,11,0),"")=0,"",IFERROR(VLOOKUP(ROW(I226),'RO registers'!$A:$L,11,0),""))</f>
        <v/>
      </c>
      <c r="K228" s="3" t="str">
        <f>IF(IFERROR(VLOOKUP(ROW(J226),'RO registers'!$A:$L,12,0),"")=0,"",IFERROR(VLOOKUP(ROW(J226),'RO registers'!$A:$L,12,0),""))</f>
        <v/>
      </c>
      <c r="L228" s="73"/>
    </row>
    <row r="229" spans="1:12" ht="50.1" customHeight="1">
      <c r="A229" s="3" t="str">
        <f>IF(IFERROR(VLOOKUP(ROW(A227),'RO registers'!$A:$L,2,0),"")=0,"",IFERROR(VLOOKUP(ROW(A227),'RO registers'!$A:$L,2,0),""))</f>
        <v/>
      </c>
      <c r="B229" s="3" t="str">
        <f>IF(IFERROR(VLOOKUP(ROW(B227),'RO registers'!$A:$L,3,0),"")=0,"",IFERROR(VLOOKUP(ROW(B227),'RO registers'!$A:$L,3,0),""))</f>
        <v/>
      </c>
      <c r="C229" s="3" t="str">
        <f>IF(IFERROR(VLOOKUP(ROW(C227),'RO registers'!$A:$L,4,0),"")=0,"",IFERROR(VLOOKUP(ROW(C227),'RO registers'!$A:$L,4,0),""))</f>
        <v/>
      </c>
      <c r="D229" s="3" t="str">
        <f>IF(IFERROR(VLOOKUP(ROW(D227),'RO registers'!$A:$L,5,0),"")=0,"",IFERROR(VLOOKUP(ROW(D227),'RO registers'!$A:$L,5,0),""))</f>
        <v/>
      </c>
      <c r="E229" s="3" t="str">
        <f>IF(IFERROR(VLOOKUP(ROW(E227),'RO registers'!$A:$L,6,0),"")=0,"",IFERROR(VLOOKUP(ROW(E227),'RO registers'!$A:$L,6,0),""))</f>
        <v/>
      </c>
      <c r="F229" s="3" t="str">
        <f>IF(IFERROR(VLOOKUP(ROW(F227),'RO registers'!$A:$L,7,0),"")=0,"",IFERROR(VLOOKUP(ROW(F227),'RO registers'!$A:$L,7,0),""))</f>
        <v/>
      </c>
      <c r="G229" s="3" t="str">
        <f>IF(IFERROR(VLOOKUP(ROW(F227),'RO registers'!$A:$L,8,0),"")=0,"",IFERROR(VLOOKUP(ROW(F227),'RO registers'!$A:$L,8,0),""))</f>
        <v/>
      </c>
      <c r="H229" s="3" t="str">
        <f>IF(IFERROR(VLOOKUP(ROW(G227),'RO registers'!$A:$L,9,0),"")=0,"",IFERROR(VLOOKUP(ROW(G227),'RO registers'!$A:$L,9,0),""))</f>
        <v/>
      </c>
      <c r="I229" s="3" t="str">
        <f>IF(IFERROR(VLOOKUP(ROW(H227),'RO registers'!$A:$L,10,0),"")=0,"",IFERROR(VLOOKUP(ROW(H227),'RO registers'!$A:$L,10,0),""))</f>
        <v/>
      </c>
      <c r="J229" s="118" t="str">
        <f>IF(IFERROR(VLOOKUP(ROW(I227),'RO registers'!$A:$L,11,0),"")=0,"",IFERROR(VLOOKUP(ROW(I227),'RO registers'!$A:$L,11,0),""))</f>
        <v/>
      </c>
      <c r="K229" s="3" t="str">
        <f>IF(IFERROR(VLOOKUP(ROW(J227),'RO registers'!$A:$L,12,0),"")=0,"",IFERROR(VLOOKUP(ROW(J227),'RO registers'!$A:$L,12,0),""))</f>
        <v/>
      </c>
      <c r="L229" s="73"/>
    </row>
    <row r="230" spans="1:12" ht="50.1" customHeight="1">
      <c r="A230" s="3" t="str">
        <f>IF(IFERROR(VLOOKUP(ROW(A228),'RO registers'!$A:$L,2,0),"")=0,"",IFERROR(VLOOKUP(ROW(A228),'RO registers'!$A:$L,2,0),""))</f>
        <v/>
      </c>
      <c r="B230" s="3" t="str">
        <f>IF(IFERROR(VLOOKUP(ROW(B228),'RO registers'!$A:$L,3,0),"")=0,"",IFERROR(VLOOKUP(ROW(B228),'RO registers'!$A:$L,3,0),""))</f>
        <v/>
      </c>
      <c r="C230" s="3" t="str">
        <f>IF(IFERROR(VLOOKUP(ROW(C228),'RO registers'!$A:$L,4,0),"")=0,"",IFERROR(VLOOKUP(ROW(C228),'RO registers'!$A:$L,4,0),""))</f>
        <v/>
      </c>
      <c r="D230" s="3" t="str">
        <f>IF(IFERROR(VLOOKUP(ROW(D228),'RO registers'!$A:$L,5,0),"")=0,"",IFERROR(VLOOKUP(ROW(D228),'RO registers'!$A:$L,5,0),""))</f>
        <v/>
      </c>
      <c r="E230" s="3" t="str">
        <f>IF(IFERROR(VLOOKUP(ROW(E228),'RO registers'!$A:$L,6,0),"")=0,"",IFERROR(VLOOKUP(ROW(E228),'RO registers'!$A:$L,6,0),""))</f>
        <v/>
      </c>
      <c r="F230" s="3" t="str">
        <f>IF(IFERROR(VLOOKUP(ROW(F228),'RO registers'!$A:$L,7,0),"")=0,"",IFERROR(VLOOKUP(ROW(F228),'RO registers'!$A:$L,7,0),""))</f>
        <v/>
      </c>
      <c r="G230" s="3" t="str">
        <f>IF(IFERROR(VLOOKUP(ROW(F228),'RO registers'!$A:$L,8,0),"")=0,"",IFERROR(VLOOKUP(ROW(F228),'RO registers'!$A:$L,8,0),""))</f>
        <v/>
      </c>
      <c r="H230" s="3" t="str">
        <f>IF(IFERROR(VLOOKUP(ROW(G228),'RO registers'!$A:$L,9,0),"")=0,"",IFERROR(VLOOKUP(ROW(G228),'RO registers'!$A:$L,9,0),""))</f>
        <v/>
      </c>
      <c r="I230" s="3" t="str">
        <f>IF(IFERROR(VLOOKUP(ROW(H228),'RO registers'!$A:$L,10,0),"")=0,"",IFERROR(VLOOKUP(ROW(H228),'RO registers'!$A:$L,10,0),""))</f>
        <v/>
      </c>
      <c r="J230" s="118" t="str">
        <f>IF(IFERROR(VLOOKUP(ROW(I228),'RO registers'!$A:$L,11,0),"")=0,"",IFERROR(VLOOKUP(ROW(I228),'RO registers'!$A:$L,11,0),""))</f>
        <v/>
      </c>
      <c r="K230" s="3" t="str">
        <f>IF(IFERROR(VLOOKUP(ROW(J228),'RO registers'!$A:$L,12,0),"")=0,"",IFERROR(VLOOKUP(ROW(J228),'RO registers'!$A:$L,12,0),""))</f>
        <v/>
      </c>
      <c r="L230" s="73"/>
    </row>
    <row r="231" spans="1:12" ht="50.1" customHeight="1">
      <c r="A231" s="3" t="str">
        <f>IF(IFERROR(VLOOKUP(ROW(A229),'RO registers'!$A:$L,2,0),"")=0,"",IFERROR(VLOOKUP(ROW(A229),'RO registers'!$A:$L,2,0),""))</f>
        <v/>
      </c>
      <c r="B231" s="3" t="str">
        <f>IF(IFERROR(VLOOKUP(ROW(B229),'RO registers'!$A:$L,3,0),"")=0,"",IFERROR(VLOOKUP(ROW(B229),'RO registers'!$A:$L,3,0),""))</f>
        <v/>
      </c>
      <c r="C231" s="3" t="str">
        <f>IF(IFERROR(VLOOKUP(ROW(C229),'RO registers'!$A:$L,4,0),"")=0,"",IFERROR(VLOOKUP(ROW(C229),'RO registers'!$A:$L,4,0),""))</f>
        <v/>
      </c>
      <c r="D231" s="3" t="str">
        <f>IF(IFERROR(VLOOKUP(ROW(D229),'RO registers'!$A:$L,5,0),"")=0,"",IFERROR(VLOOKUP(ROW(D229),'RO registers'!$A:$L,5,0),""))</f>
        <v/>
      </c>
      <c r="E231" s="3" t="str">
        <f>IF(IFERROR(VLOOKUP(ROW(E229),'RO registers'!$A:$L,6,0),"")=0,"",IFERROR(VLOOKUP(ROW(E229),'RO registers'!$A:$L,6,0),""))</f>
        <v/>
      </c>
      <c r="F231" s="3" t="str">
        <f>IF(IFERROR(VLOOKUP(ROW(F229),'RO registers'!$A:$L,7,0),"")=0,"",IFERROR(VLOOKUP(ROW(F229),'RO registers'!$A:$L,7,0),""))</f>
        <v/>
      </c>
      <c r="G231" s="3" t="str">
        <f>IF(IFERROR(VLOOKUP(ROW(F229),'RO registers'!$A:$L,8,0),"")=0,"",IFERROR(VLOOKUP(ROW(F229),'RO registers'!$A:$L,8,0),""))</f>
        <v/>
      </c>
      <c r="H231" s="3" t="str">
        <f>IF(IFERROR(VLOOKUP(ROW(G229),'RO registers'!$A:$L,9,0),"")=0,"",IFERROR(VLOOKUP(ROW(G229),'RO registers'!$A:$L,9,0),""))</f>
        <v/>
      </c>
      <c r="I231" s="3" t="str">
        <f>IF(IFERROR(VLOOKUP(ROW(H229),'RO registers'!$A:$L,10,0),"")=0,"",IFERROR(VLOOKUP(ROW(H229),'RO registers'!$A:$L,10,0),""))</f>
        <v/>
      </c>
      <c r="J231" s="118" t="str">
        <f>IF(IFERROR(VLOOKUP(ROW(I229),'RO registers'!$A:$L,11,0),"")=0,"",IFERROR(VLOOKUP(ROW(I229),'RO registers'!$A:$L,11,0),""))</f>
        <v/>
      </c>
      <c r="K231" s="3" t="str">
        <f>IF(IFERROR(VLOOKUP(ROW(J229),'RO registers'!$A:$L,12,0),"")=0,"",IFERROR(VLOOKUP(ROW(J229),'RO registers'!$A:$L,12,0),""))</f>
        <v/>
      </c>
      <c r="L231" s="73"/>
    </row>
    <row r="232" spans="1:12" ht="50.1" customHeight="1">
      <c r="A232" s="3" t="str">
        <f>IF(IFERROR(VLOOKUP(ROW(A230),'RO registers'!$A:$L,2,0),"")=0,"",IFERROR(VLOOKUP(ROW(A230),'RO registers'!$A:$L,2,0),""))</f>
        <v/>
      </c>
      <c r="B232" s="3" t="str">
        <f>IF(IFERROR(VLOOKUP(ROW(B230),'RO registers'!$A:$L,3,0),"")=0,"",IFERROR(VLOOKUP(ROW(B230),'RO registers'!$A:$L,3,0),""))</f>
        <v/>
      </c>
      <c r="C232" s="3" t="str">
        <f>IF(IFERROR(VLOOKUP(ROW(C230),'RO registers'!$A:$L,4,0),"")=0,"",IFERROR(VLOOKUP(ROW(C230),'RO registers'!$A:$L,4,0),""))</f>
        <v/>
      </c>
      <c r="D232" s="3" t="str">
        <f>IF(IFERROR(VLOOKUP(ROW(D230),'RO registers'!$A:$L,5,0),"")=0,"",IFERROR(VLOOKUP(ROW(D230),'RO registers'!$A:$L,5,0),""))</f>
        <v/>
      </c>
      <c r="E232" s="3" t="str">
        <f>IF(IFERROR(VLOOKUP(ROW(E230),'RO registers'!$A:$L,6,0),"")=0,"",IFERROR(VLOOKUP(ROW(E230),'RO registers'!$A:$L,6,0),""))</f>
        <v/>
      </c>
      <c r="F232" s="3" t="str">
        <f>IF(IFERROR(VLOOKUP(ROW(F230),'RO registers'!$A:$L,7,0),"")=0,"",IFERROR(VLOOKUP(ROW(F230),'RO registers'!$A:$L,7,0),""))</f>
        <v/>
      </c>
      <c r="G232" s="3" t="str">
        <f>IF(IFERROR(VLOOKUP(ROW(F230),'RO registers'!$A:$L,8,0),"")=0,"",IFERROR(VLOOKUP(ROW(F230),'RO registers'!$A:$L,8,0),""))</f>
        <v/>
      </c>
      <c r="H232" s="3" t="str">
        <f>IF(IFERROR(VLOOKUP(ROW(G230),'RO registers'!$A:$L,9,0),"")=0,"",IFERROR(VLOOKUP(ROW(G230),'RO registers'!$A:$L,9,0),""))</f>
        <v/>
      </c>
      <c r="I232" s="3" t="str">
        <f>IF(IFERROR(VLOOKUP(ROW(H230),'RO registers'!$A:$L,10,0),"")=0,"",IFERROR(VLOOKUP(ROW(H230),'RO registers'!$A:$L,10,0),""))</f>
        <v/>
      </c>
      <c r="J232" s="118" t="str">
        <f>IF(IFERROR(VLOOKUP(ROW(I230),'RO registers'!$A:$L,11,0),"")=0,"",IFERROR(VLOOKUP(ROW(I230),'RO registers'!$A:$L,11,0),""))</f>
        <v/>
      </c>
      <c r="K232" s="3" t="str">
        <f>IF(IFERROR(VLOOKUP(ROW(J230),'RO registers'!$A:$L,12,0),"")=0,"",IFERROR(VLOOKUP(ROW(J230),'RO registers'!$A:$L,12,0),""))</f>
        <v/>
      </c>
      <c r="L232" s="73"/>
    </row>
    <row r="233" spans="1:12" ht="50.1" customHeight="1">
      <c r="A233" s="3" t="str">
        <f>IF(IFERROR(VLOOKUP(ROW(A231),'RO registers'!$A:$L,2,0),"")=0,"",IFERROR(VLOOKUP(ROW(A231),'RO registers'!$A:$L,2,0),""))</f>
        <v/>
      </c>
      <c r="B233" s="3" t="str">
        <f>IF(IFERROR(VLOOKUP(ROW(B231),'RO registers'!$A:$L,3,0),"")=0,"",IFERROR(VLOOKUP(ROW(B231),'RO registers'!$A:$L,3,0),""))</f>
        <v/>
      </c>
      <c r="C233" s="3" t="str">
        <f>IF(IFERROR(VLOOKUP(ROW(C231),'RO registers'!$A:$L,4,0),"")=0,"",IFERROR(VLOOKUP(ROW(C231),'RO registers'!$A:$L,4,0),""))</f>
        <v/>
      </c>
      <c r="D233" s="3" t="str">
        <f>IF(IFERROR(VLOOKUP(ROW(D231),'RO registers'!$A:$L,5,0),"")=0,"",IFERROR(VLOOKUP(ROW(D231),'RO registers'!$A:$L,5,0),""))</f>
        <v/>
      </c>
      <c r="E233" s="3" t="str">
        <f>IF(IFERROR(VLOOKUP(ROW(E231),'RO registers'!$A:$L,6,0),"")=0,"",IFERROR(VLOOKUP(ROW(E231),'RO registers'!$A:$L,6,0),""))</f>
        <v/>
      </c>
      <c r="F233" s="3" t="str">
        <f>IF(IFERROR(VLOOKUP(ROW(F231),'RO registers'!$A:$L,7,0),"")=0,"",IFERROR(VLOOKUP(ROW(F231),'RO registers'!$A:$L,7,0),""))</f>
        <v/>
      </c>
      <c r="G233" s="3" t="str">
        <f>IF(IFERROR(VLOOKUP(ROW(F231),'RO registers'!$A:$L,8,0),"")=0,"",IFERROR(VLOOKUP(ROW(F231),'RO registers'!$A:$L,8,0),""))</f>
        <v/>
      </c>
      <c r="H233" s="3" t="str">
        <f>IF(IFERROR(VLOOKUP(ROW(G231),'RO registers'!$A:$L,9,0),"")=0,"",IFERROR(VLOOKUP(ROW(G231),'RO registers'!$A:$L,9,0),""))</f>
        <v/>
      </c>
      <c r="I233" s="3" t="str">
        <f>IF(IFERROR(VLOOKUP(ROW(H231),'RO registers'!$A:$L,10,0),"")=0,"",IFERROR(VLOOKUP(ROW(H231),'RO registers'!$A:$L,10,0),""))</f>
        <v/>
      </c>
      <c r="J233" s="118" t="str">
        <f>IF(IFERROR(VLOOKUP(ROW(I231),'RO registers'!$A:$L,11,0),"")=0,"",IFERROR(VLOOKUP(ROW(I231),'RO registers'!$A:$L,11,0),""))</f>
        <v/>
      </c>
      <c r="K233" s="3" t="str">
        <f>IF(IFERROR(VLOOKUP(ROW(J231),'RO registers'!$A:$L,12,0),"")=0,"",IFERROR(VLOOKUP(ROW(J231),'RO registers'!$A:$L,12,0),""))</f>
        <v/>
      </c>
      <c r="L233" s="73"/>
    </row>
    <row r="234" spans="1:12" ht="50.1" customHeight="1">
      <c r="A234" s="3" t="str">
        <f>IF(IFERROR(VLOOKUP(ROW(A232),'RO registers'!$A:$L,2,0),"")=0,"",IFERROR(VLOOKUP(ROW(A232),'RO registers'!$A:$L,2,0),""))</f>
        <v/>
      </c>
      <c r="B234" s="3" t="str">
        <f>IF(IFERROR(VLOOKUP(ROW(B232),'RO registers'!$A:$L,3,0),"")=0,"",IFERROR(VLOOKUP(ROW(B232),'RO registers'!$A:$L,3,0),""))</f>
        <v/>
      </c>
      <c r="C234" s="3" t="str">
        <f>IF(IFERROR(VLOOKUP(ROW(C232),'RO registers'!$A:$L,4,0),"")=0,"",IFERROR(VLOOKUP(ROW(C232),'RO registers'!$A:$L,4,0),""))</f>
        <v/>
      </c>
      <c r="D234" s="3" t="str">
        <f>IF(IFERROR(VLOOKUP(ROW(D232),'RO registers'!$A:$L,5,0),"")=0,"",IFERROR(VLOOKUP(ROW(D232),'RO registers'!$A:$L,5,0),""))</f>
        <v/>
      </c>
      <c r="E234" s="3" t="str">
        <f>IF(IFERROR(VLOOKUP(ROW(E232),'RO registers'!$A:$L,6,0),"")=0,"",IFERROR(VLOOKUP(ROW(E232),'RO registers'!$A:$L,6,0),""))</f>
        <v/>
      </c>
      <c r="F234" s="3" t="str">
        <f>IF(IFERROR(VLOOKUP(ROW(F232),'RO registers'!$A:$L,7,0),"")=0,"",IFERROR(VLOOKUP(ROW(F232),'RO registers'!$A:$L,7,0),""))</f>
        <v/>
      </c>
      <c r="G234" s="3" t="str">
        <f>IF(IFERROR(VLOOKUP(ROW(F232),'RO registers'!$A:$L,8,0),"")=0,"",IFERROR(VLOOKUP(ROW(F232),'RO registers'!$A:$L,8,0),""))</f>
        <v/>
      </c>
      <c r="H234" s="3" t="str">
        <f>IF(IFERROR(VLOOKUP(ROW(G232),'RO registers'!$A:$L,9,0),"")=0,"",IFERROR(VLOOKUP(ROW(G232),'RO registers'!$A:$L,9,0),""))</f>
        <v/>
      </c>
      <c r="I234" s="3" t="str">
        <f>IF(IFERROR(VLOOKUP(ROW(H232),'RO registers'!$A:$L,10,0),"")=0,"",IFERROR(VLOOKUP(ROW(H232),'RO registers'!$A:$L,10,0),""))</f>
        <v/>
      </c>
      <c r="J234" s="118" t="str">
        <f>IF(IFERROR(VLOOKUP(ROW(I232),'RO registers'!$A:$L,11,0),"")=0,"",IFERROR(VLOOKUP(ROW(I232),'RO registers'!$A:$L,11,0),""))</f>
        <v/>
      </c>
      <c r="K234" s="3" t="str">
        <f>IF(IFERROR(VLOOKUP(ROW(J232),'RO registers'!$A:$L,12,0),"")=0,"",IFERROR(VLOOKUP(ROW(J232),'RO registers'!$A:$L,12,0),""))</f>
        <v/>
      </c>
      <c r="L234" s="73"/>
    </row>
    <row r="235" spans="1:12" ht="50.1" customHeight="1">
      <c r="A235" s="3" t="str">
        <f>IF(IFERROR(VLOOKUP(ROW(A233),'RO registers'!$A:$L,2,0),"")=0,"",IFERROR(VLOOKUP(ROW(A233),'RO registers'!$A:$L,2,0),""))</f>
        <v/>
      </c>
      <c r="B235" s="3" t="str">
        <f>IF(IFERROR(VLOOKUP(ROW(B233),'RO registers'!$A:$L,3,0),"")=0,"",IFERROR(VLOOKUP(ROW(B233),'RO registers'!$A:$L,3,0),""))</f>
        <v/>
      </c>
      <c r="C235" s="3" t="str">
        <f>IF(IFERROR(VLOOKUP(ROW(C233),'RO registers'!$A:$L,4,0),"")=0,"",IFERROR(VLOOKUP(ROW(C233),'RO registers'!$A:$L,4,0),""))</f>
        <v/>
      </c>
      <c r="D235" s="3" t="str">
        <f>IF(IFERROR(VLOOKUP(ROW(D233),'RO registers'!$A:$L,5,0),"")=0,"",IFERROR(VLOOKUP(ROW(D233),'RO registers'!$A:$L,5,0),""))</f>
        <v/>
      </c>
      <c r="E235" s="3" t="str">
        <f>IF(IFERROR(VLOOKUP(ROW(E233),'RO registers'!$A:$L,6,0),"")=0,"",IFERROR(VLOOKUP(ROW(E233),'RO registers'!$A:$L,6,0),""))</f>
        <v/>
      </c>
      <c r="F235" s="3" t="str">
        <f>IF(IFERROR(VLOOKUP(ROW(F233),'RO registers'!$A:$L,7,0),"")=0,"",IFERROR(VLOOKUP(ROW(F233),'RO registers'!$A:$L,7,0),""))</f>
        <v/>
      </c>
      <c r="G235" s="3" t="str">
        <f>IF(IFERROR(VLOOKUP(ROW(F233),'RO registers'!$A:$L,8,0),"")=0,"",IFERROR(VLOOKUP(ROW(F233),'RO registers'!$A:$L,8,0),""))</f>
        <v/>
      </c>
      <c r="H235" s="3" t="str">
        <f>IF(IFERROR(VLOOKUP(ROW(G233),'RO registers'!$A:$L,9,0),"")=0,"",IFERROR(VLOOKUP(ROW(G233),'RO registers'!$A:$L,9,0),""))</f>
        <v/>
      </c>
      <c r="I235" s="3" t="str">
        <f>IF(IFERROR(VLOOKUP(ROW(H233),'RO registers'!$A:$L,10,0),"")=0,"",IFERROR(VLOOKUP(ROW(H233),'RO registers'!$A:$L,10,0),""))</f>
        <v/>
      </c>
      <c r="J235" s="118" t="str">
        <f>IF(IFERROR(VLOOKUP(ROW(I233),'RO registers'!$A:$L,11,0),"")=0,"",IFERROR(VLOOKUP(ROW(I233),'RO registers'!$A:$L,11,0),""))</f>
        <v/>
      </c>
      <c r="K235" s="3" t="str">
        <f>IF(IFERROR(VLOOKUP(ROW(J233),'RO registers'!$A:$L,12,0),"")=0,"",IFERROR(VLOOKUP(ROW(J233),'RO registers'!$A:$L,12,0),""))</f>
        <v/>
      </c>
      <c r="L235" s="73"/>
    </row>
    <row r="236" spans="1:12" ht="50.1" customHeight="1">
      <c r="A236" s="3" t="str">
        <f>IF(IFERROR(VLOOKUP(ROW(A234),'RO registers'!$A:$L,2,0),"")=0,"",IFERROR(VLOOKUP(ROW(A234),'RO registers'!$A:$L,2,0),""))</f>
        <v/>
      </c>
      <c r="B236" s="3" t="str">
        <f>IF(IFERROR(VLOOKUP(ROW(B234),'RO registers'!$A:$L,3,0),"")=0,"",IFERROR(VLOOKUP(ROW(B234),'RO registers'!$A:$L,3,0),""))</f>
        <v/>
      </c>
      <c r="C236" s="3" t="str">
        <f>IF(IFERROR(VLOOKUP(ROW(C234),'RO registers'!$A:$L,4,0),"")=0,"",IFERROR(VLOOKUP(ROW(C234),'RO registers'!$A:$L,4,0),""))</f>
        <v/>
      </c>
      <c r="D236" s="3" t="str">
        <f>IF(IFERROR(VLOOKUP(ROW(D234),'RO registers'!$A:$L,5,0),"")=0,"",IFERROR(VLOOKUP(ROW(D234),'RO registers'!$A:$L,5,0),""))</f>
        <v/>
      </c>
      <c r="E236" s="3" t="str">
        <f>IF(IFERROR(VLOOKUP(ROW(E234),'RO registers'!$A:$L,6,0),"")=0,"",IFERROR(VLOOKUP(ROW(E234),'RO registers'!$A:$L,6,0),""))</f>
        <v/>
      </c>
      <c r="F236" s="3" t="str">
        <f>IF(IFERROR(VLOOKUP(ROW(F234),'RO registers'!$A:$L,7,0),"")=0,"",IFERROR(VLOOKUP(ROW(F234),'RO registers'!$A:$L,7,0),""))</f>
        <v/>
      </c>
      <c r="G236" s="3" t="str">
        <f>IF(IFERROR(VLOOKUP(ROW(F234),'RO registers'!$A:$L,8,0),"")=0,"",IFERROR(VLOOKUP(ROW(F234),'RO registers'!$A:$L,8,0),""))</f>
        <v/>
      </c>
      <c r="H236" s="3" t="str">
        <f>IF(IFERROR(VLOOKUP(ROW(G234),'RO registers'!$A:$L,9,0),"")=0,"",IFERROR(VLOOKUP(ROW(G234),'RO registers'!$A:$L,9,0),""))</f>
        <v/>
      </c>
      <c r="I236" s="3" t="str">
        <f>IF(IFERROR(VLOOKUP(ROW(H234),'RO registers'!$A:$L,10,0),"")=0,"",IFERROR(VLOOKUP(ROW(H234),'RO registers'!$A:$L,10,0),""))</f>
        <v/>
      </c>
      <c r="J236" s="118" t="str">
        <f>IF(IFERROR(VLOOKUP(ROW(I234),'RO registers'!$A:$L,11,0),"")=0,"",IFERROR(VLOOKUP(ROW(I234),'RO registers'!$A:$L,11,0),""))</f>
        <v/>
      </c>
      <c r="K236" s="3" t="str">
        <f>IF(IFERROR(VLOOKUP(ROW(J234),'RO registers'!$A:$L,12,0),"")=0,"",IFERROR(VLOOKUP(ROW(J234),'RO registers'!$A:$L,12,0),""))</f>
        <v/>
      </c>
      <c r="L236" s="73"/>
    </row>
    <row r="237" spans="1:12" ht="50.1" customHeight="1">
      <c r="A237" s="3" t="str">
        <f>IF(IFERROR(VLOOKUP(ROW(A235),'RO registers'!$A:$L,2,0),"")=0,"",IFERROR(VLOOKUP(ROW(A235),'RO registers'!$A:$L,2,0),""))</f>
        <v/>
      </c>
      <c r="B237" s="3" t="str">
        <f>IF(IFERROR(VLOOKUP(ROW(B235),'RO registers'!$A:$L,3,0),"")=0,"",IFERROR(VLOOKUP(ROW(B235),'RO registers'!$A:$L,3,0),""))</f>
        <v/>
      </c>
      <c r="C237" s="3" t="str">
        <f>IF(IFERROR(VLOOKUP(ROW(C235),'RO registers'!$A:$L,4,0),"")=0,"",IFERROR(VLOOKUP(ROW(C235),'RO registers'!$A:$L,4,0),""))</f>
        <v/>
      </c>
      <c r="D237" s="3" t="str">
        <f>IF(IFERROR(VLOOKUP(ROW(D235),'RO registers'!$A:$L,5,0),"")=0,"",IFERROR(VLOOKUP(ROW(D235),'RO registers'!$A:$L,5,0),""))</f>
        <v/>
      </c>
      <c r="E237" s="3" t="str">
        <f>IF(IFERROR(VLOOKUP(ROW(E235),'RO registers'!$A:$L,6,0),"")=0,"",IFERROR(VLOOKUP(ROW(E235),'RO registers'!$A:$L,6,0),""))</f>
        <v/>
      </c>
      <c r="F237" s="3" t="str">
        <f>IF(IFERROR(VLOOKUP(ROW(F235),'RO registers'!$A:$L,7,0),"")=0,"",IFERROR(VLOOKUP(ROW(F235),'RO registers'!$A:$L,7,0),""))</f>
        <v/>
      </c>
      <c r="G237" s="3" t="str">
        <f>IF(IFERROR(VLOOKUP(ROW(F235),'RO registers'!$A:$L,8,0),"")=0,"",IFERROR(VLOOKUP(ROW(F235),'RO registers'!$A:$L,8,0),""))</f>
        <v/>
      </c>
      <c r="H237" s="3" t="str">
        <f>IF(IFERROR(VLOOKUP(ROW(G235),'RO registers'!$A:$L,9,0),"")=0,"",IFERROR(VLOOKUP(ROW(G235),'RO registers'!$A:$L,9,0),""))</f>
        <v/>
      </c>
      <c r="I237" s="3" t="str">
        <f>IF(IFERROR(VLOOKUP(ROW(H235),'RO registers'!$A:$L,10,0),"")=0,"",IFERROR(VLOOKUP(ROW(H235),'RO registers'!$A:$L,10,0),""))</f>
        <v/>
      </c>
      <c r="J237" s="118" t="str">
        <f>IF(IFERROR(VLOOKUP(ROW(I235),'RO registers'!$A:$L,11,0),"")=0,"",IFERROR(VLOOKUP(ROW(I235),'RO registers'!$A:$L,11,0),""))</f>
        <v/>
      </c>
      <c r="K237" s="3" t="str">
        <f>IF(IFERROR(VLOOKUP(ROW(J235),'RO registers'!$A:$L,12,0),"")=0,"",IFERROR(VLOOKUP(ROW(J235),'RO registers'!$A:$L,12,0),""))</f>
        <v/>
      </c>
      <c r="L237" s="73"/>
    </row>
    <row r="238" spans="1:12" ht="50.1" customHeight="1">
      <c r="A238" s="3" t="str">
        <f>IF(IFERROR(VLOOKUP(ROW(A236),'RO registers'!$A:$L,2,0),"")=0,"",IFERROR(VLOOKUP(ROW(A236),'RO registers'!$A:$L,2,0),""))</f>
        <v/>
      </c>
      <c r="B238" s="3" t="str">
        <f>IF(IFERROR(VLOOKUP(ROW(B236),'RO registers'!$A:$L,3,0),"")=0,"",IFERROR(VLOOKUP(ROW(B236),'RO registers'!$A:$L,3,0),""))</f>
        <v/>
      </c>
      <c r="C238" s="3" t="str">
        <f>IF(IFERROR(VLOOKUP(ROW(C236),'RO registers'!$A:$L,4,0),"")=0,"",IFERROR(VLOOKUP(ROW(C236),'RO registers'!$A:$L,4,0),""))</f>
        <v/>
      </c>
      <c r="D238" s="3" t="str">
        <f>IF(IFERROR(VLOOKUP(ROW(D236),'RO registers'!$A:$L,5,0),"")=0,"",IFERROR(VLOOKUP(ROW(D236),'RO registers'!$A:$L,5,0),""))</f>
        <v/>
      </c>
      <c r="E238" s="3" t="str">
        <f>IF(IFERROR(VLOOKUP(ROW(E236),'RO registers'!$A:$L,6,0),"")=0,"",IFERROR(VLOOKUP(ROW(E236),'RO registers'!$A:$L,6,0),""))</f>
        <v/>
      </c>
      <c r="F238" s="3" t="str">
        <f>IF(IFERROR(VLOOKUP(ROW(F236),'RO registers'!$A:$L,7,0),"")=0,"",IFERROR(VLOOKUP(ROW(F236),'RO registers'!$A:$L,7,0),""))</f>
        <v/>
      </c>
      <c r="G238" s="3" t="str">
        <f>IF(IFERROR(VLOOKUP(ROW(F236),'RO registers'!$A:$L,8,0),"")=0,"",IFERROR(VLOOKUP(ROW(F236),'RO registers'!$A:$L,8,0),""))</f>
        <v/>
      </c>
      <c r="H238" s="3" t="str">
        <f>IF(IFERROR(VLOOKUP(ROW(G236),'RO registers'!$A:$L,9,0),"")=0,"",IFERROR(VLOOKUP(ROW(G236),'RO registers'!$A:$L,9,0),""))</f>
        <v/>
      </c>
      <c r="I238" s="3" t="str">
        <f>IF(IFERROR(VLOOKUP(ROW(H236),'RO registers'!$A:$L,10,0),"")=0,"",IFERROR(VLOOKUP(ROW(H236),'RO registers'!$A:$L,10,0),""))</f>
        <v/>
      </c>
      <c r="J238" s="118" t="str">
        <f>IF(IFERROR(VLOOKUP(ROW(I236),'RO registers'!$A:$L,11,0),"")=0,"",IFERROR(VLOOKUP(ROW(I236),'RO registers'!$A:$L,11,0),""))</f>
        <v/>
      </c>
      <c r="K238" s="3" t="str">
        <f>IF(IFERROR(VLOOKUP(ROW(J236),'RO registers'!$A:$L,12,0),"")=0,"",IFERROR(VLOOKUP(ROW(J236),'RO registers'!$A:$L,12,0),""))</f>
        <v/>
      </c>
      <c r="L238" s="73"/>
    </row>
    <row r="239" spans="1:12" ht="50.1" customHeight="1">
      <c r="A239" s="3" t="str">
        <f>IF(IFERROR(VLOOKUP(ROW(A237),'RO registers'!$A:$L,2,0),"")=0,"",IFERROR(VLOOKUP(ROW(A237),'RO registers'!$A:$L,2,0),""))</f>
        <v/>
      </c>
      <c r="B239" s="3" t="str">
        <f>IF(IFERROR(VLOOKUP(ROW(B237),'RO registers'!$A:$L,3,0),"")=0,"",IFERROR(VLOOKUP(ROW(B237),'RO registers'!$A:$L,3,0),""))</f>
        <v/>
      </c>
      <c r="C239" s="3" t="str">
        <f>IF(IFERROR(VLOOKUP(ROW(C237),'RO registers'!$A:$L,4,0),"")=0,"",IFERROR(VLOOKUP(ROW(C237),'RO registers'!$A:$L,4,0),""))</f>
        <v/>
      </c>
      <c r="D239" s="3" t="str">
        <f>IF(IFERROR(VLOOKUP(ROW(D237),'RO registers'!$A:$L,5,0),"")=0,"",IFERROR(VLOOKUP(ROW(D237),'RO registers'!$A:$L,5,0),""))</f>
        <v/>
      </c>
      <c r="E239" s="3" t="str">
        <f>IF(IFERROR(VLOOKUP(ROW(E237),'RO registers'!$A:$L,6,0),"")=0,"",IFERROR(VLOOKUP(ROW(E237),'RO registers'!$A:$L,6,0),""))</f>
        <v/>
      </c>
      <c r="F239" s="3" t="str">
        <f>IF(IFERROR(VLOOKUP(ROW(F237),'RO registers'!$A:$L,7,0),"")=0,"",IFERROR(VLOOKUP(ROW(F237),'RO registers'!$A:$L,7,0),""))</f>
        <v/>
      </c>
      <c r="G239" s="3" t="str">
        <f>IF(IFERROR(VLOOKUP(ROW(F237),'RO registers'!$A:$L,8,0),"")=0,"",IFERROR(VLOOKUP(ROW(F237),'RO registers'!$A:$L,8,0),""))</f>
        <v/>
      </c>
      <c r="H239" s="3" t="str">
        <f>IF(IFERROR(VLOOKUP(ROW(G237),'RO registers'!$A:$L,9,0),"")=0,"",IFERROR(VLOOKUP(ROW(G237),'RO registers'!$A:$L,9,0),""))</f>
        <v/>
      </c>
      <c r="I239" s="3" t="str">
        <f>IF(IFERROR(VLOOKUP(ROW(H237),'RO registers'!$A:$L,10,0),"")=0,"",IFERROR(VLOOKUP(ROW(H237),'RO registers'!$A:$L,10,0),""))</f>
        <v/>
      </c>
      <c r="J239" s="118" t="str">
        <f>IF(IFERROR(VLOOKUP(ROW(I237),'RO registers'!$A:$L,11,0),"")=0,"",IFERROR(VLOOKUP(ROW(I237),'RO registers'!$A:$L,11,0),""))</f>
        <v/>
      </c>
      <c r="K239" s="3" t="str">
        <f>IF(IFERROR(VLOOKUP(ROW(J237),'RO registers'!$A:$L,12,0),"")=0,"",IFERROR(VLOOKUP(ROW(J237),'RO registers'!$A:$L,12,0),""))</f>
        <v/>
      </c>
      <c r="L239" s="73"/>
    </row>
    <row r="240" spans="1:12" ht="50.1" customHeight="1">
      <c r="A240" s="3" t="str">
        <f>IF(IFERROR(VLOOKUP(ROW(A238),'RO registers'!$A:$L,2,0),"")=0,"",IFERROR(VLOOKUP(ROW(A238),'RO registers'!$A:$L,2,0),""))</f>
        <v/>
      </c>
      <c r="B240" s="3" t="str">
        <f>IF(IFERROR(VLOOKUP(ROW(B238),'RO registers'!$A:$L,3,0),"")=0,"",IFERROR(VLOOKUP(ROW(B238),'RO registers'!$A:$L,3,0),""))</f>
        <v/>
      </c>
      <c r="C240" s="3" t="str">
        <f>IF(IFERROR(VLOOKUP(ROW(C238),'RO registers'!$A:$L,4,0),"")=0,"",IFERROR(VLOOKUP(ROW(C238),'RO registers'!$A:$L,4,0),""))</f>
        <v/>
      </c>
      <c r="D240" s="3" t="str">
        <f>IF(IFERROR(VLOOKUP(ROW(D238),'RO registers'!$A:$L,5,0),"")=0,"",IFERROR(VLOOKUP(ROW(D238),'RO registers'!$A:$L,5,0),""))</f>
        <v/>
      </c>
      <c r="E240" s="3" t="str">
        <f>IF(IFERROR(VLOOKUP(ROW(E238),'RO registers'!$A:$L,6,0),"")=0,"",IFERROR(VLOOKUP(ROW(E238),'RO registers'!$A:$L,6,0),""))</f>
        <v/>
      </c>
      <c r="F240" s="3" t="str">
        <f>IF(IFERROR(VLOOKUP(ROW(F238),'RO registers'!$A:$L,7,0),"")=0,"",IFERROR(VLOOKUP(ROW(F238),'RO registers'!$A:$L,7,0),""))</f>
        <v/>
      </c>
      <c r="G240" s="3" t="str">
        <f>IF(IFERROR(VLOOKUP(ROW(F238),'RO registers'!$A:$L,8,0),"")=0,"",IFERROR(VLOOKUP(ROW(F238),'RO registers'!$A:$L,8,0),""))</f>
        <v/>
      </c>
      <c r="H240" s="3" t="str">
        <f>IF(IFERROR(VLOOKUP(ROW(G238),'RO registers'!$A:$L,9,0),"")=0,"",IFERROR(VLOOKUP(ROW(G238),'RO registers'!$A:$L,9,0),""))</f>
        <v/>
      </c>
      <c r="I240" s="3" t="str">
        <f>IF(IFERROR(VLOOKUP(ROW(H238),'RO registers'!$A:$L,10,0),"")=0,"",IFERROR(VLOOKUP(ROW(H238),'RO registers'!$A:$L,10,0),""))</f>
        <v/>
      </c>
      <c r="J240" s="118" t="str">
        <f>IF(IFERROR(VLOOKUP(ROW(I238),'RO registers'!$A:$L,11,0),"")=0,"",IFERROR(VLOOKUP(ROW(I238),'RO registers'!$A:$L,11,0),""))</f>
        <v/>
      </c>
      <c r="K240" s="3" t="str">
        <f>IF(IFERROR(VLOOKUP(ROW(J238),'RO registers'!$A:$L,12,0),"")=0,"",IFERROR(VLOOKUP(ROW(J238),'RO registers'!$A:$L,12,0),""))</f>
        <v/>
      </c>
      <c r="L240" s="73"/>
    </row>
    <row r="241" spans="1:12" ht="50.1" customHeight="1">
      <c r="A241" s="3" t="str">
        <f>IF(IFERROR(VLOOKUP(ROW(A239),'RO registers'!$A:$L,2,0),"")=0,"",IFERROR(VLOOKUP(ROW(A239),'RO registers'!$A:$L,2,0),""))</f>
        <v/>
      </c>
      <c r="B241" s="3" t="str">
        <f>IF(IFERROR(VLOOKUP(ROW(B239),'RO registers'!$A:$L,3,0),"")=0,"",IFERROR(VLOOKUP(ROW(B239),'RO registers'!$A:$L,3,0),""))</f>
        <v/>
      </c>
      <c r="C241" s="3" t="str">
        <f>IF(IFERROR(VLOOKUP(ROW(C239),'RO registers'!$A:$L,4,0),"")=0,"",IFERROR(VLOOKUP(ROW(C239),'RO registers'!$A:$L,4,0),""))</f>
        <v/>
      </c>
      <c r="D241" s="3" t="str">
        <f>IF(IFERROR(VLOOKUP(ROW(D239),'RO registers'!$A:$L,5,0),"")=0,"",IFERROR(VLOOKUP(ROW(D239),'RO registers'!$A:$L,5,0),""))</f>
        <v/>
      </c>
      <c r="E241" s="3" t="str">
        <f>IF(IFERROR(VLOOKUP(ROW(E239),'RO registers'!$A:$L,6,0),"")=0,"",IFERROR(VLOOKUP(ROW(E239),'RO registers'!$A:$L,6,0),""))</f>
        <v/>
      </c>
      <c r="F241" s="3" t="str">
        <f>IF(IFERROR(VLOOKUP(ROW(F239),'RO registers'!$A:$L,7,0),"")=0,"",IFERROR(VLOOKUP(ROW(F239),'RO registers'!$A:$L,7,0),""))</f>
        <v/>
      </c>
      <c r="G241" s="3" t="str">
        <f>IF(IFERROR(VLOOKUP(ROW(F239),'RO registers'!$A:$L,8,0),"")=0,"",IFERROR(VLOOKUP(ROW(F239),'RO registers'!$A:$L,8,0),""))</f>
        <v/>
      </c>
      <c r="H241" s="3" t="str">
        <f>IF(IFERROR(VLOOKUP(ROW(G239),'RO registers'!$A:$L,9,0),"")=0,"",IFERROR(VLOOKUP(ROW(G239),'RO registers'!$A:$L,9,0),""))</f>
        <v/>
      </c>
      <c r="I241" s="3" t="str">
        <f>IF(IFERROR(VLOOKUP(ROW(H239),'RO registers'!$A:$L,10,0),"")=0,"",IFERROR(VLOOKUP(ROW(H239),'RO registers'!$A:$L,10,0),""))</f>
        <v/>
      </c>
      <c r="J241" s="118" t="str">
        <f>IF(IFERROR(VLOOKUP(ROW(I239),'RO registers'!$A:$L,11,0),"")=0,"",IFERROR(VLOOKUP(ROW(I239),'RO registers'!$A:$L,11,0),""))</f>
        <v/>
      </c>
      <c r="K241" s="3" t="str">
        <f>IF(IFERROR(VLOOKUP(ROW(J239),'RO registers'!$A:$L,12,0),"")=0,"",IFERROR(VLOOKUP(ROW(J239),'RO registers'!$A:$L,12,0),""))</f>
        <v/>
      </c>
      <c r="L241" s="73"/>
    </row>
    <row r="242" spans="1:12" ht="50.1" customHeight="1">
      <c r="A242" s="3" t="str">
        <f>IF(IFERROR(VLOOKUP(ROW(A240),'RO registers'!$A:$L,2,0),"")=0,"",IFERROR(VLOOKUP(ROW(A240),'RO registers'!$A:$L,2,0),""))</f>
        <v/>
      </c>
      <c r="B242" s="3" t="str">
        <f>IF(IFERROR(VLOOKUP(ROW(B240),'RO registers'!$A:$L,3,0),"")=0,"",IFERROR(VLOOKUP(ROW(B240),'RO registers'!$A:$L,3,0),""))</f>
        <v/>
      </c>
      <c r="C242" s="3" t="str">
        <f>IF(IFERROR(VLOOKUP(ROW(C240),'RO registers'!$A:$L,4,0),"")=0,"",IFERROR(VLOOKUP(ROW(C240),'RO registers'!$A:$L,4,0),""))</f>
        <v/>
      </c>
      <c r="D242" s="3" t="str">
        <f>IF(IFERROR(VLOOKUP(ROW(D240),'RO registers'!$A:$L,5,0),"")=0,"",IFERROR(VLOOKUP(ROW(D240),'RO registers'!$A:$L,5,0),""))</f>
        <v/>
      </c>
      <c r="E242" s="3" t="str">
        <f>IF(IFERROR(VLOOKUP(ROW(E240),'RO registers'!$A:$L,6,0),"")=0,"",IFERROR(VLOOKUP(ROW(E240),'RO registers'!$A:$L,6,0),""))</f>
        <v/>
      </c>
      <c r="F242" s="3" t="str">
        <f>IF(IFERROR(VLOOKUP(ROW(F240),'RO registers'!$A:$L,7,0),"")=0,"",IFERROR(VLOOKUP(ROW(F240),'RO registers'!$A:$L,7,0),""))</f>
        <v/>
      </c>
      <c r="G242" s="3" t="str">
        <f>IF(IFERROR(VLOOKUP(ROW(F240),'RO registers'!$A:$L,8,0),"")=0,"",IFERROR(VLOOKUP(ROW(F240),'RO registers'!$A:$L,8,0),""))</f>
        <v/>
      </c>
      <c r="H242" s="3" t="str">
        <f>IF(IFERROR(VLOOKUP(ROW(G240),'RO registers'!$A:$L,9,0),"")=0,"",IFERROR(VLOOKUP(ROW(G240),'RO registers'!$A:$L,9,0),""))</f>
        <v/>
      </c>
      <c r="I242" s="3" t="str">
        <f>IF(IFERROR(VLOOKUP(ROW(H240),'RO registers'!$A:$L,10,0),"")=0,"",IFERROR(VLOOKUP(ROW(H240),'RO registers'!$A:$L,10,0),""))</f>
        <v/>
      </c>
      <c r="J242" s="118" t="str">
        <f>IF(IFERROR(VLOOKUP(ROW(I240),'RO registers'!$A:$L,11,0),"")=0,"",IFERROR(VLOOKUP(ROW(I240),'RO registers'!$A:$L,11,0),""))</f>
        <v/>
      </c>
      <c r="K242" s="3" t="str">
        <f>IF(IFERROR(VLOOKUP(ROW(J240),'RO registers'!$A:$L,12,0),"")=0,"",IFERROR(VLOOKUP(ROW(J240),'RO registers'!$A:$L,12,0),""))</f>
        <v/>
      </c>
      <c r="L242" s="73"/>
    </row>
    <row r="243" spans="1:12" ht="50.1" customHeight="1">
      <c r="A243" s="3" t="str">
        <f>IF(IFERROR(VLOOKUP(ROW(A241),'RO registers'!$A:$L,2,0),"")=0,"",IFERROR(VLOOKUP(ROW(A241),'RO registers'!$A:$L,2,0),""))</f>
        <v/>
      </c>
      <c r="B243" s="3" t="str">
        <f>IF(IFERROR(VLOOKUP(ROW(B241),'RO registers'!$A:$L,3,0),"")=0,"",IFERROR(VLOOKUP(ROW(B241),'RO registers'!$A:$L,3,0),""))</f>
        <v/>
      </c>
      <c r="C243" s="3" t="str">
        <f>IF(IFERROR(VLOOKUP(ROW(C241),'RO registers'!$A:$L,4,0),"")=0,"",IFERROR(VLOOKUP(ROW(C241),'RO registers'!$A:$L,4,0),""))</f>
        <v/>
      </c>
      <c r="D243" s="3" t="str">
        <f>IF(IFERROR(VLOOKUP(ROW(D241),'RO registers'!$A:$L,5,0),"")=0,"",IFERROR(VLOOKUP(ROW(D241),'RO registers'!$A:$L,5,0),""))</f>
        <v/>
      </c>
      <c r="E243" s="3" t="str">
        <f>IF(IFERROR(VLOOKUP(ROW(E241),'RO registers'!$A:$L,6,0),"")=0,"",IFERROR(VLOOKUP(ROW(E241),'RO registers'!$A:$L,6,0),""))</f>
        <v/>
      </c>
      <c r="F243" s="3" t="str">
        <f>IF(IFERROR(VLOOKUP(ROW(F241),'RO registers'!$A:$L,7,0),"")=0,"",IFERROR(VLOOKUP(ROW(F241),'RO registers'!$A:$L,7,0),""))</f>
        <v/>
      </c>
      <c r="G243" s="3" t="str">
        <f>IF(IFERROR(VLOOKUP(ROW(F241),'RO registers'!$A:$L,8,0),"")=0,"",IFERROR(VLOOKUP(ROW(F241),'RO registers'!$A:$L,8,0),""))</f>
        <v/>
      </c>
      <c r="H243" s="3" t="str">
        <f>IF(IFERROR(VLOOKUP(ROW(G241),'RO registers'!$A:$L,9,0),"")=0,"",IFERROR(VLOOKUP(ROW(G241),'RO registers'!$A:$L,9,0),""))</f>
        <v/>
      </c>
      <c r="I243" s="3" t="str">
        <f>IF(IFERROR(VLOOKUP(ROW(H241),'RO registers'!$A:$L,10,0),"")=0,"",IFERROR(VLOOKUP(ROW(H241),'RO registers'!$A:$L,10,0),""))</f>
        <v/>
      </c>
      <c r="J243" s="118" t="str">
        <f>IF(IFERROR(VLOOKUP(ROW(I241),'RO registers'!$A:$L,11,0),"")=0,"",IFERROR(VLOOKUP(ROW(I241),'RO registers'!$A:$L,11,0),""))</f>
        <v/>
      </c>
      <c r="K243" s="3" t="str">
        <f>IF(IFERROR(VLOOKUP(ROW(J241),'RO registers'!$A:$L,12,0),"")=0,"",IFERROR(VLOOKUP(ROW(J241),'RO registers'!$A:$L,12,0),""))</f>
        <v/>
      </c>
      <c r="L243" s="73"/>
    </row>
    <row r="244" spans="1:12" ht="50.1" customHeight="1">
      <c r="A244" s="3" t="str">
        <f>IF(IFERROR(VLOOKUP(ROW(A242),'RO registers'!$A:$L,2,0),"")=0,"",IFERROR(VLOOKUP(ROW(A242),'RO registers'!$A:$L,2,0),""))</f>
        <v/>
      </c>
      <c r="B244" s="3" t="str">
        <f>IF(IFERROR(VLOOKUP(ROW(B242),'RO registers'!$A:$L,3,0),"")=0,"",IFERROR(VLOOKUP(ROW(B242),'RO registers'!$A:$L,3,0),""))</f>
        <v/>
      </c>
      <c r="C244" s="3" t="str">
        <f>IF(IFERROR(VLOOKUP(ROW(C242),'RO registers'!$A:$L,4,0),"")=0,"",IFERROR(VLOOKUP(ROW(C242),'RO registers'!$A:$L,4,0),""))</f>
        <v/>
      </c>
      <c r="D244" s="3" t="str">
        <f>IF(IFERROR(VLOOKUP(ROW(D242),'RO registers'!$A:$L,5,0),"")=0,"",IFERROR(VLOOKUP(ROW(D242),'RO registers'!$A:$L,5,0),""))</f>
        <v/>
      </c>
      <c r="E244" s="3" t="str">
        <f>IF(IFERROR(VLOOKUP(ROW(E242),'RO registers'!$A:$L,6,0),"")=0,"",IFERROR(VLOOKUP(ROW(E242),'RO registers'!$A:$L,6,0),""))</f>
        <v/>
      </c>
      <c r="F244" s="3" t="str">
        <f>IF(IFERROR(VLOOKUP(ROW(F242),'RO registers'!$A:$L,7,0),"")=0,"",IFERROR(VLOOKUP(ROW(F242),'RO registers'!$A:$L,7,0),""))</f>
        <v/>
      </c>
      <c r="G244" s="3" t="str">
        <f>IF(IFERROR(VLOOKUP(ROW(F242),'RO registers'!$A:$L,8,0),"")=0,"",IFERROR(VLOOKUP(ROW(F242),'RO registers'!$A:$L,8,0),""))</f>
        <v/>
      </c>
      <c r="H244" s="3" t="str">
        <f>IF(IFERROR(VLOOKUP(ROW(G242),'RO registers'!$A:$L,9,0),"")=0,"",IFERROR(VLOOKUP(ROW(G242),'RO registers'!$A:$L,9,0),""))</f>
        <v/>
      </c>
      <c r="I244" s="3" t="str">
        <f>IF(IFERROR(VLOOKUP(ROW(H242),'RO registers'!$A:$L,10,0),"")=0,"",IFERROR(VLOOKUP(ROW(H242),'RO registers'!$A:$L,10,0),""))</f>
        <v/>
      </c>
      <c r="J244" s="118" t="str">
        <f>IF(IFERROR(VLOOKUP(ROW(I242),'RO registers'!$A:$L,11,0),"")=0,"",IFERROR(VLOOKUP(ROW(I242),'RO registers'!$A:$L,11,0),""))</f>
        <v/>
      </c>
      <c r="K244" s="3" t="str">
        <f>IF(IFERROR(VLOOKUP(ROW(J242),'RO registers'!$A:$L,12,0),"")=0,"",IFERROR(VLOOKUP(ROW(J242),'RO registers'!$A:$L,12,0),""))</f>
        <v/>
      </c>
      <c r="L244" s="73"/>
    </row>
    <row r="245" spans="1:12" ht="50.1" customHeight="1">
      <c r="A245" s="3" t="str">
        <f>IF(IFERROR(VLOOKUP(ROW(A243),'RO registers'!$A:$L,2,0),"")=0,"",IFERROR(VLOOKUP(ROW(A243),'RO registers'!$A:$L,2,0),""))</f>
        <v/>
      </c>
      <c r="B245" s="3" t="str">
        <f>IF(IFERROR(VLOOKUP(ROW(B243),'RO registers'!$A:$L,3,0),"")=0,"",IFERROR(VLOOKUP(ROW(B243),'RO registers'!$A:$L,3,0),""))</f>
        <v/>
      </c>
      <c r="C245" s="3" t="str">
        <f>IF(IFERROR(VLOOKUP(ROW(C243),'RO registers'!$A:$L,4,0),"")=0,"",IFERROR(VLOOKUP(ROW(C243),'RO registers'!$A:$L,4,0),""))</f>
        <v/>
      </c>
      <c r="D245" s="3" t="str">
        <f>IF(IFERROR(VLOOKUP(ROW(D243),'RO registers'!$A:$L,5,0),"")=0,"",IFERROR(VLOOKUP(ROW(D243),'RO registers'!$A:$L,5,0),""))</f>
        <v/>
      </c>
      <c r="E245" s="3" t="str">
        <f>IF(IFERROR(VLOOKUP(ROW(E243),'RO registers'!$A:$L,6,0),"")=0,"",IFERROR(VLOOKUP(ROW(E243),'RO registers'!$A:$L,6,0),""))</f>
        <v/>
      </c>
      <c r="F245" s="3" t="str">
        <f>IF(IFERROR(VLOOKUP(ROW(F243),'RO registers'!$A:$L,7,0),"")=0,"",IFERROR(VLOOKUP(ROW(F243),'RO registers'!$A:$L,7,0),""))</f>
        <v/>
      </c>
      <c r="G245" s="3" t="str">
        <f>IF(IFERROR(VLOOKUP(ROW(F243),'RO registers'!$A:$L,8,0),"")=0,"",IFERROR(VLOOKUP(ROW(F243),'RO registers'!$A:$L,8,0),""))</f>
        <v/>
      </c>
      <c r="H245" s="3" t="str">
        <f>IF(IFERROR(VLOOKUP(ROW(G243),'RO registers'!$A:$L,9,0),"")=0,"",IFERROR(VLOOKUP(ROW(G243),'RO registers'!$A:$L,9,0),""))</f>
        <v/>
      </c>
      <c r="I245" s="3" t="str">
        <f>IF(IFERROR(VLOOKUP(ROW(H243),'RO registers'!$A:$L,10,0),"")=0,"",IFERROR(VLOOKUP(ROW(H243),'RO registers'!$A:$L,10,0),""))</f>
        <v/>
      </c>
      <c r="J245" s="118" t="str">
        <f>IF(IFERROR(VLOOKUP(ROW(I243),'RO registers'!$A:$L,11,0),"")=0,"",IFERROR(VLOOKUP(ROW(I243),'RO registers'!$A:$L,11,0),""))</f>
        <v/>
      </c>
      <c r="K245" s="3" t="str">
        <f>IF(IFERROR(VLOOKUP(ROW(J243),'RO registers'!$A:$L,12,0),"")=0,"",IFERROR(VLOOKUP(ROW(J243),'RO registers'!$A:$L,12,0),""))</f>
        <v/>
      </c>
      <c r="L245" s="73"/>
    </row>
    <row r="246" spans="1:12" ht="50.1" customHeight="1">
      <c r="A246" s="3" t="str">
        <f>IF(IFERROR(VLOOKUP(ROW(A244),'RO registers'!$A:$L,2,0),"")=0,"",IFERROR(VLOOKUP(ROW(A244),'RO registers'!$A:$L,2,0),""))</f>
        <v/>
      </c>
      <c r="B246" s="3" t="str">
        <f>IF(IFERROR(VLOOKUP(ROW(B244),'RO registers'!$A:$L,3,0),"")=0,"",IFERROR(VLOOKUP(ROW(B244),'RO registers'!$A:$L,3,0),""))</f>
        <v/>
      </c>
      <c r="C246" s="3" t="str">
        <f>IF(IFERROR(VLOOKUP(ROW(C244),'RO registers'!$A:$L,4,0),"")=0,"",IFERROR(VLOOKUP(ROW(C244),'RO registers'!$A:$L,4,0),""))</f>
        <v/>
      </c>
      <c r="D246" s="3" t="str">
        <f>IF(IFERROR(VLOOKUP(ROW(D244),'RO registers'!$A:$L,5,0),"")=0,"",IFERROR(VLOOKUP(ROW(D244),'RO registers'!$A:$L,5,0),""))</f>
        <v/>
      </c>
      <c r="E246" s="3" t="str">
        <f>IF(IFERROR(VLOOKUP(ROW(E244),'RO registers'!$A:$L,6,0),"")=0,"",IFERROR(VLOOKUP(ROW(E244),'RO registers'!$A:$L,6,0),""))</f>
        <v/>
      </c>
      <c r="F246" s="3" t="str">
        <f>IF(IFERROR(VLOOKUP(ROW(F244),'RO registers'!$A:$L,7,0),"")=0,"",IFERROR(VLOOKUP(ROW(F244),'RO registers'!$A:$L,7,0),""))</f>
        <v/>
      </c>
      <c r="G246" s="3" t="str">
        <f>IF(IFERROR(VLOOKUP(ROW(F244),'RO registers'!$A:$L,8,0),"")=0,"",IFERROR(VLOOKUP(ROW(F244),'RO registers'!$A:$L,8,0),""))</f>
        <v/>
      </c>
      <c r="H246" s="3" t="str">
        <f>IF(IFERROR(VLOOKUP(ROW(G244),'RO registers'!$A:$L,9,0),"")=0,"",IFERROR(VLOOKUP(ROW(G244),'RO registers'!$A:$L,9,0),""))</f>
        <v/>
      </c>
      <c r="I246" s="3" t="str">
        <f>IF(IFERROR(VLOOKUP(ROW(H244),'RO registers'!$A:$L,10,0),"")=0,"",IFERROR(VLOOKUP(ROW(H244),'RO registers'!$A:$L,10,0),""))</f>
        <v/>
      </c>
      <c r="J246" s="118" t="str">
        <f>IF(IFERROR(VLOOKUP(ROW(I244),'RO registers'!$A:$L,11,0),"")=0,"",IFERROR(VLOOKUP(ROW(I244),'RO registers'!$A:$L,11,0),""))</f>
        <v/>
      </c>
      <c r="K246" s="3" t="str">
        <f>IF(IFERROR(VLOOKUP(ROW(J244),'RO registers'!$A:$L,12,0),"")=0,"",IFERROR(VLOOKUP(ROW(J244),'RO registers'!$A:$L,12,0),""))</f>
        <v/>
      </c>
      <c r="L246" s="73"/>
    </row>
    <row r="247" spans="1:12" ht="50.1" customHeight="1">
      <c r="A247" s="3" t="str">
        <f>IF(IFERROR(VLOOKUP(ROW(A245),'RO registers'!$A:$L,2,0),"")=0,"",IFERROR(VLOOKUP(ROW(A245),'RO registers'!$A:$L,2,0),""))</f>
        <v/>
      </c>
      <c r="B247" s="3" t="str">
        <f>IF(IFERROR(VLOOKUP(ROW(B245),'RO registers'!$A:$L,3,0),"")=0,"",IFERROR(VLOOKUP(ROW(B245),'RO registers'!$A:$L,3,0),""))</f>
        <v/>
      </c>
      <c r="C247" s="3" t="str">
        <f>IF(IFERROR(VLOOKUP(ROW(C245),'RO registers'!$A:$L,4,0),"")=0,"",IFERROR(VLOOKUP(ROW(C245),'RO registers'!$A:$L,4,0),""))</f>
        <v/>
      </c>
      <c r="D247" s="3" t="str">
        <f>IF(IFERROR(VLOOKUP(ROW(D245),'RO registers'!$A:$L,5,0),"")=0,"",IFERROR(VLOOKUP(ROW(D245),'RO registers'!$A:$L,5,0),""))</f>
        <v/>
      </c>
      <c r="E247" s="3" t="str">
        <f>IF(IFERROR(VLOOKUP(ROW(E245),'RO registers'!$A:$L,6,0),"")=0,"",IFERROR(VLOOKUP(ROW(E245),'RO registers'!$A:$L,6,0),""))</f>
        <v/>
      </c>
      <c r="F247" s="3" t="str">
        <f>IF(IFERROR(VLOOKUP(ROW(F245),'RO registers'!$A:$L,7,0),"")=0,"",IFERROR(VLOOKUP(ROW(F245),'RO registers'!$A:$L,7,0),""))</f>
        <v/>
      </c>
      <c r="G247" s="3" t="str">
        <f>IF(IFERROR(VLOOKUP(ROW(F245),'RO registers'!$A:$L,8,0),"")=0,"",IFERROR(VLOOKUP(ROW(F245),'RO registers'!$A:$L,8,0),""))</f>
        <v/>
      </c>
      <c r="H247" s="3" t="str">
        <f>IF(IFERROR(VLOOKUP(ROW(G245),'RO registers'!$A:$L,9,0),"")=0,"",IFERROR(VLOOKUP(ROW(G245),'RO registers'!$A:$L,9,0),""))</f>
        <v/>
      </c>
      <c r="I247" s="3" t="str">
        <f>IF(IFERROR(VLOOKUP(ROW(H245),'RO registers'!$A:$L,10,0),"")=0,"",IFERROR(VLOOKUP(ROW(H245),'RO registers'!$A:$L,10,0),""))</f>
        <v/>
      </c>
      <c r="J247" s="118" t="str">
        <f>IF(IFERROR(VLOOKUP(ROW(I245),'RO registers'!$A:$L,11,0),"")=0,"",IFERROR(VLOOKUP(ROW(I245),'RO registers'!$A:$L,11,0),""))</f>
        <v/>
      </c>
      <c r="K247" s="3" t="str">
        <f>IF(IFERROR(VLOOKUP(ROW(J245),'RO registers'!$A:$L,12,0),"")=0,"",IFERROR(VLOOKUP(ROW(J245),'RO registers'!$A:$L,12,0),""))</f>
        <v/>
      </c>
      <c r="L247" s="73"/>
    </row>
    <row r="248" spans="1:12" ht="50.1" customHeight="1">
      <c r="A248" s="3" t="str">
        <f>IF(IFERROR(VLOOKUP(ROW(A246),'RO registers'!$A:$L,2,0),"")=0,"",IFERROR(VLOOKUP(ROW(A246),'RO registers'!$A:$L,2,0),""))</f>
        <v/>
      </c>
      <c r="B248" s="3" t="str">
        <f>IF(IFERROR(VLOOKUP(ROW(B246),'RO registers'!$A:$L,3,0),"")=0,"",IFERROR(VLOOKUP(ROW(B246),'RO registers'!$A:$L,3,0),""))</f>
        <v/>
      </c>
      <c r="C248" s="3" t="str">
        <f>IF(IFERROR(VLOOKUP(ROW(C246),'RO registers'!$A:$L,4,0),"")=0,"",IFERROR(VLOOKUP(ROW(C246),'RO registers'!$A:$L,4,0),""))</f>
        <v/>
      </c>
      <c r="D248" s="3" t="str">
        <f>IF(IFERROR(VLOOKUP(ROW(D246),'RO registers'!$A:$L,5,0),"")=0,"",IFERROR(VLOOKUP(ROW(D246),'RO registers'!$A:$L,5,0),""))</f>
        <v/>
      </c>
      <c r="E248" s="3" t="str">
        <f>IF(IFERROR(VLOOKUP(ROW(E246),'RO registers'!$A:$L,6,0),"")=0,"",IFERROR(VLOOKUP(ROW(E246),'RO registers'!$A:$L,6,0),""))</f>
        <v/>
      </c>
      <c r="F248" s="3" t="str">
        <f>IF(IFERROR(VLOOKUP(ROW(F246),'RO registers'!$A:$L,7,0),"")=0,"",IFERROR(VLOOKUP(ROW(F246),'RO registers'!$A:$L,7,0),""))</f>
        <v/>
      </c>
      <c r="G248" s="3" t="str">
        <f>IF(IFERROR(VLOOKUP(ROW(F246),'RO registers'!$A:$L,8,0),"")=0,"",IFERROR(VLOOKUP(ROW(F246),'RO registers'!$A:$L,8,0),""))</f>
        <v/>
      </c>
      <c r="H248" s="3" t="str">
        <f>IF(IFERROR(VLOOKUP(ROW(G246),'RO registers'!$A:$L,9,0),"")=0,"",IFERROR(VLOOKUP(ROW(G246),'RO registers'!$A:$L,9,0),""))</f>
        <v/>
      </c>
      <c r="I248" s="3" t="str">
        <f>IF(IFERROR(VLOOKUP(ROW(H246),'RO registers'!$A:$L,10,0),"")=0,"",IFERROR(VLOOKUP(ROW(H246),'RO registers'!$A:$L,10,0),""))</f>
        <v/>
      </c>
      <c r="J248" s="118" t="str">
        <f>IF(IFERROR(VLOOKUP(ROW(I246),'RO registers'!$A:$L,11,0),"")=0,"",IFERROR(VLOOKUP(ROW(I246),'RO registers'!$A:$L,11,0),""))</f>
        <v/>
      </c>
      <c r="K248" s="3" t="str">
        <f>IF(IFERROR(VLOOKUP(ROW(J246),'RO registers'!$A:$L,12,0),"")=0,"",IFERROR(VLOOKUP(ROW(J246),'RO registers'!$A:$L,12,0),""))</f>
        <v/>
      </c>
      <c r="L248" s="73"/>
    </row>
    <row r="249" spans="1:12" ht="50.1" customHeight="1">
      <c r="A249" s="3" t="str">
        <f>IF(IFERROR(VLOOKUP(ROW(A247),'RO registers'!$A:$L,2,0),"")=0,"",IFERROR(VLOOKUP(ROW(A247),'RO registers'!$A:$L,2,0),""))</f>
        <v/>
      </c>
      <c r="B249" s="3" t="str">
        <f>IF(IFERROR(VLOOKUP(ROW(B247),'RO registers'!$A:$L,3,0),"")=0,"",IFERROR(VLOOKUP(ROW(B247),'RO registers'!$A:$L,3,0),""))</f>
        <v/>
      </c>
      <c r="C249" s="3" t="str">
        <f>IF(IFERROR(VLOOKUP(ROW(C247),'RO registers'!$A:$L,4,0),"")=0,"",IFERROR(VLOOKUP(ROW(C247),'RO registers'!$A:$L,4,0),""))</f>
        <v/>
      </c>
      <c r="D249" s="3" t="str">
        <f>IF(IFERROR(VLOOKUP(ROW(D247),'RO registers'!$A:$L,5,0),"")=0,"",IFERROR(VLOOKUP(ROW(D247),'RO registers'!$A:$L,5,0),""))</f>
        <v/>
      </c>
      <c r="E249" s="3" t="str">
        <f>IF(IFERROR(VLOOKUP(ROW(E247),'RO registers'!$A:$L,6,0),"")=0,"",IFERROR(VLOOKUP(ROW(E247),'RO registers'!$A:$L,6,0),""))</f>
        <v/>
      </c>
      <c r="F249" s="3" t="str">
        <f>IF(IFERROR(VLOOKUP(ROW(F247),'RO registers'!$A:$L,7,0),"")=0,"",IFERROR(VLOOKUP(ROW(F247),'RO registers'!$A:$L,7,0),""))</f>
        <v/>
      </c>
      <c r="G249" s="3" t="str">
        <f>IF(IFERROR(VLOOKUP(ROW(F247),'RO registers'!$A:$L,8,0),"")=0,"",IFERROR(VLOOKUP(ROW(F247),'RO registers'!$A:$L,8,0),""))</f>
        <v/>
      </c>
      <c r="H249" s="3" t="str">
        <f>IF(IFERROR(VLOOKUP(ROW(G247),'RO registers'!$A:$L,9,0),"")=0,"",IFERROR(VLOOKUP(ROW(G247),'RO registers'!$A:$L,9,0),""))</f>
        <v/>
      </c>
      <c r="I249" s="3" t="str">
        <f>IF(IFERROR(VLOOKUP(ROW(H247),'RO registers'!$A:$L,10,0),"")=0,"",IFERROR(VLOOKUP(ROW(H247),'RO registers'!$A:$L,10,0),""))</f>
        <v/>
      </c>
      <c r="J249" s="118" t="str">
        <f>IF(IFERROR(VLOOKUP(ROW(I247),'RO registers'!$A:$L,11,0),"")=0,"",IFERROR(VLOOKUP(ROW(I247),'RO registers'!$A:$L,11,0),""))</f>
        <v/>
      </c>
      <c r="K249" s="3" t="str">
        <f>IF(IFERROR(VLOOKUP(ROW(J247),'RO registers'!$A:$L,12,0),"")=0,"",IFERROR(VLOOKUP(ROW(J247),'RO registers'!$A:$L,12,0),""))</f>
        <v/>
      </c>
      <c r="L249" s="73"/>
    </row>
    <row r="250" spans="1:12" ht="50.1" customHeight="1">
      <c r="A250" s="3" t="str">
        <f>IF(IFERROR(VLOOKUP(ROW(A248),'RO registers'!$A:$L,2,0),"")=0,"",IFERROR(VLOOKUP(ROW(A248),'RO registers'!$A:$L,2,0),""))</f>
        <v/>
      </c>
      <c r="B250" s="3" t="str">
        <f>IF(IFERROR(VLOOKUP(ROW(B248),'RO registers'!$A:$L,3,0),"")=0,"",IFERROR(VLOOKUP(ROW(B248),'RO registers'!$A:$L,3,0),""))</f>
        <v/>
      </c>
      <c r="C250" s="3" t="str">
        <f>IF(IFERROR(VLOOKUP(ROW(C248),'RO registers'!$A:$L,4,0),"")=0,"",IFERROR(VLOOKUP(ROW(C248),'RO registers'!$A:$L,4,0),""))</f>
        <v/>
      </c>
      <c r="D250" s="3" t="str">
        <f>IF(IFERROR(VLOOKUP(ROW(D248),'RO registers'!$A:$L,5,0),"")=0,"",IFERROR(VLOOKUP(ROW(D248),'RO registers'!$A:$L,5,0),""))</f>
        <v/>
      </c>
      <c r="E250" s="3" t="str">
        <f>IF(IFERROR(VLOOKUP(ROW(E248),'RO registers'!$A:$L,6,0),"")=0,"",IFERROR(VLOOKUP(ROW(E248),'RO registers'!$A:$L,6,0),""))</f>
        <v/>
      </c>
      <c r="F250" s="3" t="str">
        <f>IF(IFERROR(VLOOKUP(ROW(F248),'RO registers'!$A:$L,7,0),"")=0,"",IFERROR(VLOOKUP(ROW(F248),'RO registers'!$A:$L,7,0),""))</f>
        <v/>
      </c>
      <c r="G250" s="3" t="str">
        <f>IF(IFERROR(VLOOKUP(ROW(F248),'RO registers'!$A:$L,8,0),"")=0,"",IFERROR(VLOOKUP(ROW(F248),'RO registers'!$A:$L,8,0),""))</f>
        <v/>
      </c>
      <c r="H250" s="3" t="str">
        <f>IF(IFERROR(VLOOKUP(ROW(G248),'RO registers'!$A:$L,9,0),"")=0,"",IFERROR(VLOOKUP(ROW(G248),'RO registers'!$A:$L,9,0),""))</f>
        <v/>
      </c>
      <c r="I250" s="3" t="str">
        <f>IF(IFERROR(VLOOKUP(ROW(H248),'RO registers'!$A:$L,10,0),"")=0,"",IFERROR(VLOOKUP(ROW(H248),'RO registers'!$A:$L,10,0),""))</f>
        <v/>
      </c>
      <c r="J250" s="118" t="str">
        <f>IF(IFERROR(VLOOKUP(ROW(I248),'RO registers'!$A:$L,11,0),"")=0,"",IFERROR(VLOOKUP(ROW(I248),'RO registers'!$A:$L,11,0),""))</f>
        <v/>
      </c>
      <c r="K250" s="3" t="str">
        <f>IF(IFERROR(VLOOKUP(ROW(J248),'RO registers'!$A:$L,12,0),"")=0,"",IFERROR(VLOOKUP(ROW(J248),'RO registers'!$A:$L,12,0),""))</f>
        <v/>
      </c>
      <c r="L250" s="73"/>
    </row>
    <row r="251" spans="1:12" ht="50.1" customHeight="1">
      <c r="A251" s="3" t="str">
        <f>IF(IFERROR(VLOOKUP(ROW(A249),'RO registers'!$A:$L,2,0),"")=0,"",IFERROR(VLOOKUP(ROW(A249),'RO registers'!$A:$L,2,0),""))</f>
        <v/>
      </c>
      <c r="B251" s="3" t="str">
        <f>IF(IFERROR(VLOOKUP(ROW(B249),'RO registers'!$A:$L,3,0),"")=0,"",IFERROR(VLOOKUP(ROW(B249),'RO registers'!$A:$L,3,0),""))</f>
        <v/>
      </c>
      <c r="C251" s="3" t="str">
        <f>IF(IFERROR(VLOOKUP(ROW(C249),'RO registers'!$A:$L,4,0),"")=0,"",IFERROR(VLOOKUP(ROW(C249),'RO registers'!$A:$L,4,0),""))</f>
        <v/>
      </c>
      <c r="D251" s="3" t="str">
        <f>IF(IFERROR(VLOOKUP(ROW(D249),'RO registers'!$A:$L,5,0),"")=0,"",IFERROR(VLOOKUP(ROW(D249),'RO registers'!$A:$L,5,0),""))</f>
        <v/>
      </c>
      <c r="E251" s="3" t="str">
        <f>IF(IFERROR(VLOOKUP(ROW(E249),'RO registers'!$A:$L,6,0),"")=0,"",IFERROR(VLOOKUP(ROW(E249),'RO registers'!$A:$L,6,0),""))</f>
        <v/>
      </c>
      <c r="F251" s="3" t="str">
        <f>IF(IFERROR(VLOOKUP(ROW(F249),'RO registers'!$A:$L,7,0),"")=0,"",IFERROR(VLOOKUP(ROW(F249),'RO registers'!$A:$L,7,0),""))</f>
        <v/>
      </c>
      <c r="G251" s="3" t="str">
        <f>IF(IFERROR(VLOOKUP(ROW(F249),'RO registers'!$A:$L,8,0),"")=0,"",IFERROR(VLOOKUP(ROW(F249),'RO registers'!$A:$L,8,0),""))</f>
        <v/>
      </c>
      <c r="H251" s="3" t="str">
        <f>IF(IFERROR(VLOOKUP(ROW(G249),'RO registers'!$A:$L,9,0),"")=0,"",IFERROR(VLOOKUP(ROW(G249),'RO registers'!$A:$L,9,0),""))</f>
        <v/>
      </c>
      <c r="I251" s="3" t="str">
        <f>IF(IFERROR(VLOOKUP(ROW(H249),'RO registers'!$A:$L,10,0),"")=0,"",IFERROR(VLOOKUP(ROW(H249),'RO registers'!$A:$L,10,0),""))</f>
        <v/>
      </c>
      <c r="J251" s="118" t="str">
        <f>IF(IFERROR(VLOOKUP(ROW(I249),'RO registers'!$A:$L,11,0),"")=0,"",IFERROR(VLOOKUP(ROW(I249),'RO registers'!$A:$L,11,0),""))</f>
        <v/>
      </c>
      <c r="K251" s="3" t="str">
        <f>IF(IFERROR(VLOOKUP(ROW(J249),'RO registers'!$A:$L,12,0),"")=0,"",IFERROR(VLOOKUP(ROW(J249),'RO registers'!$A:$L,12,0),""))</f>
        <v/>
      </c>
      <c r="L251" s="73"/>
    </row>
    <row r="252" spans="1:12" ht="50.1" customHeight="1">
      <c r="A252" s="3" t="str">
        <f>IF(IFERROR(VLOOKUP(ROW(A250),'RO registers'!$A:$L,2,0),"")=0,"",IFERROR(VLOOKUP(ROW(A250),'RO registers'!$A:$L,2,0),""))</f>
        <v/>
      </c>
      <c r="B252" s="3" t="str">
        <f>IF(IFERROR(VLOOKUP(ROW(B250),'RO registers'!$A:$L,3,0),"")=0,"",IFERROR(VLOOKUP(ROW(B250),'RO registers'!$A:$L,3,0),""))</f>
        <v/>
      </c>
      <c r="C252" s="3" t="str">
        <f>IF(IFERROR(VLOOKUP(ROW(C250),'RO registers'!$A:$L,4,0),"")=0,"",IFERROR(VLOOKUP(ROW(C250),'RO registers'!$A:$L,4,0),""))</f>
        <v/>
      </c>
      <c r="D252" s="3" t="str">
        <f>IF(IFERROR(VLOOKUP(ROW(D250),'RO registers'!$A:$L,5,0),"")=0,"",IFERROR(VLOOKUP(ROW(D250),'RO registers'!$A:$L,5,0),""))</f>
        <v/>
      </c>
      <c r="E252" s="3" t="str">
        <f>IF(IFERROR(VLOOKUP(ROW(E250),'RO registers'!$A:$L,6,0),"")=0,"",IFERROR(VLOOKUP(ROW(E250),'RO registers'!$A:$L,6,0),""))</f>
        <v/>
      </c>
      <c r="F252" s="3" t="str">
        <f>IF(IFERROR(VLOOKUP(ROW(F250),'RO registers'!$A:$L,7,0),"")=0,"",IFERROR(VLOOKUP(ROW(F250),'RO registers'!$A:$L,7,0),""))</f>
        <v/>
      </c>
      <c r="G252" s="3" t="str">
        <f>IF(IFERROR(VLOOKUP(ROW(F250),'RO registers'!$A:$L,8,0),"")=0,"",IFERROR(VLOOKUP(ROW(F250),'RO registers'!$A:$L,8,0),""))</f>
        <v/>
      </c>
      <c r="H252" s="3" t="str">
        <f>IF(IFERROR(VLOOKUP(ROW(G250),'RO registers'!$A:$L,9,0),"")=0,"",IFERROR(VLOOKUP(ROW(G250),'RO registers'!$A:$L,9,0),""))</f>
        <v/>
      </c>
      <c r="I252" s="3" t="str">
        <f>IF(IFERROR(VLOOKUP(ROW(H250),'RO registers'!$A:$L,10,0),"")=0,"",IFERROR(VLOOKUP(ROW(H250),'RO registers'!$A:$L,10,0),""))</f>
        <v/>
      </c>
      <c r="J252" s="118" t="str">
        <f>IF(IFERROR(VLOOKUP(ROW(I250),'RO registers'!$A:$L,11,0),"")=0,"",IFERROR(VLOOKUP(ROW(I250),'RO registers'!$A:$L,11,0),""))</f>
        <v/>
      </c>
      <c r="K252" s="3" t="str">
        <f>IF(IFERROR(VLOOKUP(ROW(J250),'RO registers'!$A:$L,12,0),"")=0,"",IFERROR(VLOOKUP(ROW(J250),'RO registers'!$A:$L,12,0),""))</f>
        <v/>
      </c>
      <c r="L252" s="73"/>
    </row>
    <row r="253" spans="1:12" ht="50.1" customHeight="1">
      <c r="A253" s="3" t="str">
        <f>IF(IFERROR(VLOOKUP(ROW(A251),'RO registers'!$A:$L,2,0),"")=0,"",IFERROR(VLOOKUP(ROW(A251),'RO registers'!$A:$L,2,0),""))</f>
        <v/>
      </c>
      <c r="B253" s="3" t="str">
        <f>IF(IFERROR(VLOOKUP(ROW(B251),'RO registers'!$A:$L,3,0),"")=0,"",IFERROR(VLOOKUP(ROW(B251),'RO registers'!$A:$L,3,0),""))</f>
        <v/>
      </c>
      <c r="C253" s="3" t="str">
        <f>IF(IFERROR(VLOOKUP(ROW(C251),'RO registers'!$A:$L,4,0),"")=0,"",IFERROR(VLOOKUP(ROW(C251),'RO registers'!$A:$L,4,0),""))</f>
        <v/>
      </c>
      <c r="D253" s="3" t="str">
        <f>IF(IFERROR(VLOOKUP(ROW(D251),'RO registers'!$A:$L,5,0),"")=0,"",IFERROR(VLOOKUP(ROW(D251),'RO registers'!$A:$L,5,0),""))</f>
        <v/>
      </c>
      <c r="E253" s="3" t="str">
        <f>IF(IFERROR(VLOOKUP(ROW(E251),'RO registers'!$A:$L,6,0),"")=0,"",IFERROR(VLOOKUP(ROW(E251),'RO registers'!$A:$L,6,0),""))</f>
        <v/>
      </c>
      <c r="F253" s="3" t="str">
        <f>IF(IFERROR(VLOOKUP(ROW(F251),'RO registers'!$A:$L,7,0),"")=0,"",IFERROR(VLOOKUP(ROW(F251),'RO registers'!$A:$L,7,0),""))</f>
        <v/>
      </c>
      <c r="G253" s="3" t="str">
        <f>IF(IFERROR(VLOOKUP(ROW(F251),'RO registers'!$A:$L,8,0),"")=0,"",IFERROR(VLOOKUP(ROW(F251),'RO registers'!$A:$L,8,0),""))</f>
        <v/>
      </c>
      <c r="H253" s="3" t="str">
        <f>IF(IFERROR(VLOOKUP(ROW(G251),'RO registers'!$A:$L,9,0),"")=0,"",IFERROR(VLOOKUP(ROW(G251),'RO registers'!$A:$L,9,0),""))</f>
        <v/>
      </c>
      <c r="I253" s="3" t="str">
        <f>IF(IFERROR(VLOOKUP(ROW(H251),'RO registers'!$A:$L,10,0),"")=0,"",IFERROR(VLOOKUP(ROW(H251),'RO registers'!$A:$L,10,0),""))</f>
        <v/>
      </c>
      <c r="J253" s="118" t="str">
        <f>IF(IFERROR(VLOOKUP(ROW(I251),'RO registers'!$A:$L,11,0),"")=0,"",IFERROR(VLOOKUP(ROW(I251),'RO registers'!$A:$L,11,0),""))</f>
        <v/>
      </c>
      <c r="K253" s="3" t="str">
        <f>IF(IFERROR(VLOOKUP(ROW(J251),'RO registers'!$A:$L,12,0),"")=0,"",IFERROR(VLOOKUP(ROW(J251),'RO registers'!$A:$L,12,0),""))</f>
        <v/>
      </c>
      <c r="L253" s="73"/>
    </row>
    <row r="254" spans="1:12" ht="50.1" customHeight="1">
      <c r="A254" s="3" t="str">
        <f>IF(IFERROR(VLOOKUP(ROW(A252),'RO registers'!$A:$L,2,0),"")=0,"",IFERROR(VLOOKUP(ROW(A252),'RO registers'!$A:$L,2,0),""))</f>
        <v/>
      </c>
      <c r="B254" s="3" t="str">
        <f>IF(IFERROR(VLOOKUP(ROW(B252),'RO registers'!$A:$L,3,0),"")=0,"",IFERROR(VLOOKUP(ROW(B252),'RO registers'!$A:$L,3,0),""))</f>
        <v/>
      </c>
      <c r="C254" s="3" t="str">
        <f>IF(IFERROR(VLOOKUP(ROW(C252),'RO registers'!$A:$L,4,0),"")=0,"",IFERROR(VLOOKUP(ROW(C252),'RO registers'!$A:$L,4,0),""))</f>
        <v/>
      </c>
      <c r="D254" s="3" t="str">
        <f>IF(IFERROR(VLOOKUP(ROW(D252),'RO registers'!$A:$L,5,0),"")=0,"",IFERROR(VLOOKUP(ROW(D252),'RO registers'!$A:$L,5,0),""))</f>
        <v/>
      </c>
      <c r="E254" s="3" t="str">
        <f>IF(IFERROR(VLOOKUP(ROW(E252),'RO registers'!$A:$L,6,0),"")=0,"",IFERROR(VLOOKUP(ROW(E252),'RO registers'!$A:$L,6,0),""))</f>
        <v/>
      </c>
      <c r="F254" s="3" t="str">
        <f>IF(IFERROR(VLOOKUP(ROW(F252),'RO registers'!$A:$L,7,0),"")=0,"",IFERROR(VLOOKUP(ROW(F252),'RO registers'!$A:$L,7,0),""))</f>
        <v/>
      </c>
      <c r="G254" s="3" t="str">
        <f>IF(IFERROR(VLOOKUP(ROW(F252),'RO registers'!$A:$L,8,0),"")=0,"",IFERROR(VLOOKUP(ROW(F252),'RO registers'!$A:$L,8,0),""))</f>
        <v/>
      </c>
      <c r="H254" s="3" t="str">
        <f>IF(IFERROR(VLOOKUP(ROW(G252),'RO registers'!$A:$L,9,0),"")=0,"",IFERROR(VLOOKUP(ROW(G252),'RO registers'!$A:$L,9,0),""))</f>
        <v/>
      </c>
      <c r="I254" s="3" t="str">
        <f>IF(IFERROR(VLOOKUP(ROW(H252),'RO registers'!$A:$L,10,0),"")=0,"",IFERROR(VLOOKUP(ROW(H252),'RO registers'!$A:$L,10,0),""))</f>
        <v/>
      </c>
      <c r="J254" s="118" t="str">
        <f>IF(IFERROR(VLOOKUP(ROW(I252),'RO registers'!$A:$L,11,0),"")=0,"",IFERROR(VLOOKUP(ROW(I252),'RO registers'!$A:$L,11,0),""))</f>
        <v/>
      </c>
      <c r="K254" s="3" t="str">
        <f>IF(IFERROR(VLOOKUP(ROW(J252),'RO registers'!$A:$L,12,0),"")=0,"",IFERROR(VLOOKUP(ROW(J252),'RO registers'!$A:$L,12,0),""))</f>
        <v/>
      </c>
      <c r="L254" s="73"/>
    </row>
    <row r="255" spans="1:12" ht="50.1" customHeight="1">
      <c r="A255" s="3" t="str">
        <f>IF(IFERROR(VLOOKUP(ROW(A253),'RO registers'!$A:$L,2,0),"")=0,"",IFERROR(VLOOKUP(ROW(A253),'RO registers'!$A:$L,2,0),""))</f>
        <v/>
      </c>
      <c r="B255" s="3" t="str">
        <f>IF(IFERROR(VLOOKUP(ROW(B253),'RO registers'!$A:$L,3,0),"")=0,"",IFERROR(VLOOKUP(ROW(B253),'RO registers'!$A:$L,3,0),""))</f>
        <v/>
      </c>
      <c r="C255" s="3" t="str">
        <f>IF(IFERROR(VLOOKUP(ROW(C253),'RO registers'!$A:$L,4,0),"")=0,"",IFERROR(VLOOKUP(ROW(C253),'RO registers'!$A:$L,4,0),""))</f>
        <v/>
      </c>
      <c r="D255" s="3" t="str">
        <f>IF(IFERROR(VLOOKUP(ROW(D253),'RO registers'!$A:$L,5,0),"")=0,"",IFERROR(VLOOKUP(ROW(D253),'RO registers'!$A:$L,5,0),""))</f>
        <v/>
      </c>
      <c r="E255" s="3" t="str">
        <f>IF(IFERROR(VLOOKUP(ROW(E253),'RO registers'!$A:$L,6,0),"")=0,"",IFERROR(VLOOKUP(ROW(E253),'RO registers'!$A:$L,6,0),""))</f>
        <v/>
      </c>
      <c r="F255" s="3" t="str">
        <f>IF(IFERROR(VLOOKUP(ROW(F253),'RO registers'!$A:$L,7,0),"")=0,"",IFERROR(VLOOKUP(ROW(F253),'RO registers'!$A:$L,7,0),""))</f>
        <v/>
      </c>
      <c r="G255" s="3" t="str">
        <f>IF(IFERROR(VLOOKUP(ROW(F253),'RO registers'!$A:$L,8,0),"")=0,"",IFERROR(VLOOKUP(ROW(F253),'RO registers'!$A:$L,8,0),""))</f>
        <v/>
      </c>
      <c r="H255" s="3" t="str">
        <f>IF(IFERROR(VLOOKUP(ROW(G253),'RO registers'!$A:$L,9,0),"")=0,"",IFERROR(VLOOKUP(ROW(G253),'RO registers'!$A:$L,9,0),""))</f>
        <v/>
      </c>
      <c r="I255" s="3" t="str">
        <f>IF(IFERROR(VLOOKUP(ROW(H253),'RO registers'!$A:$L,10,0),"")=0,"",IFERROR(VLOOKUP(ROW(H253),'RO registers'!$A:$L,10,0),""))</f>
        <v/>
      </c>
      <c r="J255" s="118" t="str">
        <f>IF(IFERROR(VLOOKUP(ROW(I253),'RO registers'!$A:$L,11,0),"")=0,"",IFERROR(VLOOKUP(ROW(I253),'RO registers'!$A:$L,11,0),""))</f>
        <v/>
      </c>
      <c r="K255" s="3" t="str">
        <f>IF(IFERROR(VLOOKUP(ROW(J253),'RO registers'!$A:$L,12,0),"")=0,"",IFERROR(VLOOKUP(ROW(J253),'RO registers'!$A:$L,12,0),""))</f>
        <v/>
      </c>
      <c r="L255" s="73"/>
    </row>
    <row r="256" spans="1:12" ht="50.1" customHeight="1">
      <c r="A256" s="3" t="str">
        <f>IF(IFERROR(VLOOKUP(ROW(A254),'RO registers'!$A:$L,2,0),"")=0,"",IFERROR(VLOOKUP(ROW(A254),'RO registers'!$A:$L,2,0),""))</f>
        <v/>
      </c>
      <c r="B256" s="3" t="str">
        <f>IF(IFERROR(VLOOKUP(ROW(B254),'RO registers'!$A:$L,3,0),"")=0,"",IFERROR(VLOOKUP(ROW(B254),'RO registers'!$A:$L,3,0),""))</f>
        <v/>
      </c>
      <c r="C256" s="3" t="str">
        <f>IF(IFERROR(VLOOKUP(ROW(C254),'RO registers'!$A:$L,4,0),"")=0,"",IFERROR(VLOOKUP(ROW(C254),'RO registers'!$A:$L,4,0),""))</f>
        <v/>
      </c>
      <c r="D256" s="3" t="str">
        <f>IF(IFERROR(VLOOKUP(ROW(D254),'RO registers'!$A:$L,5,0),"")=0,"",IFERROR(VLOOKUP(ROW(D254),'RO registers'!$A:$L,5,0),""))</f>
        <v/>
      </c>
      <c r="E256" s="3" t="str">
        <f>IF(IFERROR(VLOOKUP(ROW(E254),'RO registers'!$A:$L,6,0),"")=0,"",IFERROR(VLOOKUP(ROW(E254),'RO registers'!$A:$L,6,0),""))</f>
        <v/>
      </c>
      <c r="F256" s="3" t="str">
        <f>IF(IFERROR(VLOOKUP(ROW(F254),'RO registers'!$A:$L,7,0),"")=0,"",IFERROR(VLOOKUP(ROW(F254),'RO registers'!$A:$L,7,0),""))</f>
        <v/>
      </c>
      <c r="G256" s="3" t="str">
        <f>IF(IFERROR(VLOOKUP(ROW(F254),'RO registers'!$A:$L,8,0),"")=0,"",IFERROR(VLOOKUP(ROW(F254),'RO registers'!$A:$L,8,0),""))</f>
        <v/>
      </c>
      <c r="H256" s="3" t="str">
        <f>IF(IFERROR(VLOOKUP(ROW(G254),'RO registers'!$A:$L,9,0),"")=0,"",IFERROR(VLOOKUP(ROW(G254),'RO registers'!$A:$L,9,0),""))</f>
        <v/>
      </c>
      <c r="I256" s="3" t="str">
        <f>IF(IFERROR(VLOOKUP(ROW(H254),'RO registers'!$A:$L,10,0),"")=0,"",IFERROR(VLOOKUP(ROW(H254),'RO registers'!$A:$L,10,0),""))</f>
        <v/>
      </c>
      <c r="J256" s="118" t="str">
        <f>IF(IFERROR(VLOOKUP(ROW(I254),'RO registers'!$A:$L,11,0),"")=0,"",IFERROR(VLOOKUP(ROW(I254),'RO registers'!$A:$L,11,0),""))</f>
        <v/>
      </c>
      <c r="K256" s="3" t="str">
        <f>IF(IFERROR(VLOOKUP(ROW(J254),'RO registers'!$A:$L,12,0),"")=0,"",IFERROR(VLOOKUP(ROW(J254),'RO registers'!$A:$L,12,0),""))</f>
        <v/>
      </c>
      <c r="L256" s="73"/>
    </row>
    <row r="257" spans="1:12" ht="50.1" customHeight="1">
      <c r="A257" s="3" t="str">
        <f>IF(IFERROR(VLOOKUP(ROW(A255),'RO registers'!$A:$L,2,0),"")=0,"",IFERROR(VLOOKUP(ROW(A255),'RO registers'!$A:$L,2,0),""))</f>
        <v/>
      </c>
      <c r="B257" s="3" t="str">
        <f>IF(IFERROR(VLOOKUP(ROW(B255),'RO registers'!$A:$L,3,0),"")=0,"",IFERROR(VLOOKUP(ROW(B255),'RO registers'!$A:$L,3,0),""))</f>
        <v/>
      </c>
      <c r="C257" s="3" t="str">
        <f>IF(IFERROR(VLOOKUP(ROW(C255),'RO registers'!$A:$L,4,0),"")=0,"",IFERROR(VLOOKUP(ROW(C255),'RO registers'!$A:$L,4,0),""))</f>
        <v/>
      </c>
      <c r="D257" s="3" t="str">
        <f>IF(IFERROR(VLOOKUP(ROW(D255),'RO registers'!$A:$L,5,0),"")=0,"",IFERROR(VLOOKUP(ROW(D255),'RO registers'!$A:$L,5,0),""))</f>
        <v/>
      </c>
      <c r="E257" s="3" t="str">
        <f>IF(IFERROR(VLOOKUP(ROW(E255),'RO registers'!$A:$L,6,0),"")=0,"",IFERROR(VLOOKUP(ROW(E255),'RO registers'!$A:$L,6,0),""))</f>
        <v/>
      </c>
      <c r="F257" s="3" t="str">
        <f>IF(IFERROR(VLOOKUP(ROW(F255),'RO registers'!$A:$L,7,0),"")=0,"",IFERROR(VLOOKUP(ROW(F255),'RO registers'!$A:$L,7,0),""))</f>
        <v/>
      </c>
      <c r="G257" s="3" t="str">
        <f>IF(IFERROR(VLOOKUP(ROW(F255),'RO registers'!$A:$L,8,0),"")=0,"",IFERROR(VLOOKUP(ROW(F255),'RO registers'!$A:$L,8,0),""))</f>
        <v/>
      </c>
      <c r="H257" s="3" t="str">
        <f>IF(IFERROR(VLOOKUP(ROW(G255),'RO registers'!$A:$L,9,0),"")=0,"",IFERROR(VLOOKUP(ROW(G255),'RO registers'!$A:$L,9,0),""))</f>
        <v/>
      </c>
      <c r="I257" s="3" t="str">
        <f>IF(IFERROR(VLOOKUP(ROW(H255),'RO registers'!$A:$L,10,0),"")=0,"",IFERROR(VLOOKUP(ROW(H255),'RO registers'!$A:$L,10,0),""))</f>
        <v/>
      </c>
      <c r="J257" s="118" t="str">
        <f>IF(IFERROR(VLOOKUP(ROW(I255),'RO registers'!$A:$L,11,0),"")=0,"",IFERROR(VLOOKUP(ROW(I255),'RO registers'!$A:$L,11,0),""))</f>
        <v/>
      </c>
      <c r="K257" s="3" t="str">
        <f>IF(IFERROR(VLOOKUP(ROW(J255),'RO registers'!$A:$L,12,0),"")=0,"",IFERROR(VLOOKUP(ROW(J255),'RO registers'!$A:$L,12,0),""))</f>
        <v/>
      </c>
      <c r="L257" s="73"/>
    </row>
    <row r="258" spans="1:12" ht="50.1" customHeight="1">
      <c r="A258" s="3" t="str">
        <f>IF(IFERROR(VLOOKUP(ROW(A256),'RO registers'!$A:$L,2,0),"")=0,"",IFERROR(VLOOKUP(ROW(A256),'RO registers'!$A:$L,2,0),""))</f>
        <v/>
      </c>
      <c r="B258" s="3" t="str">
        <f>IF(IFERROR(VLOOKUP(ROW(B256),'RO registers'!$A:$L,3,0),"")=0,"",IFERROR(VLOOKUP(ROW(B256),'RO registers'!$A:$L,3,0),""))</f>
        <v/>
      </c>
      <c r="C258" s="3" t="str">
        <f>IF(IFERROR(VLOOKUP(ROW(C256),'RO registers'!$A:$L,4,0),"")=0,"",IFERROR(VLOOKUP(ROW(C256),'RO registers'!$A:$L,4,0),""))</f>
        <v/>
      </c>
      <c r="D258" s="3" t="str">
        <f>IF(IFERROR(VLOOKUP(ROW(D256),'RO registers'!$A:$L,5,0),"")=0,"",IFERROR(VLOOKUP(ROW(D256),'RO registers'!$A:$L,5,0),""))</f>
        <v/>
      </c>
      <c r="E258" s="3" t="str">
        <f>IF(IFERROR(VLOOKUP(ROW(E256),'RO registers'!$A:$L,6,0),"")=0,"",IFERROR(VLOOKUP(ROW(E256),'RO registers'!$A:$L,6,0),""))</f>
        <v/>
      </c>
      <c r="F258" s="3" t="str">
        <f>IF(IFERROR(VLOOKUP(ROW(F256),'RO registers'!$A:$L,7,0),"")=0,"",IFERROR(VLOOKUP(ROW(F256),'RO registers'!$A:$L,7,0),""))</f>
        <v/>
      </c>
      <c r="G258" s="3" t="str">
        <f>IF(IFERROR(VLOOKUP(ROW(F256),'RO registers'!$A:$L,8,0),"")=0,"",IFERROR(VLOOKUP(ROW(F256),'RO registers'!$A:$L,8,0),""))</f>
        <v/>
      </c>
      <c r="H258" s="3" t="str">
        <f>IF(IFERROR(VLOOKUP(ROW(G256),'RO registers'!$A:$L,9,0),"")=0,"",IFERROR(VLOOKUP(ROW(G256),'RO registers'!$A:$L,9,0),""))</f>
        <v/>
      </c>
      <c r="I258" s="3" t="str">
        <f>IF(IFERROR(VLOOKUP(ROW(H256),'RO registers'!$A:$L,10,0),"")=0,"",IFERROR(VLOOKUP(ROW(H256),'RO registers'!$A:$L,10,0),""))</f>
        <v/>
      </c>
      <c r="J258" s="118" t="str">
        <f>IF(IFERROR(VLOOKUP(ROW(I256),'RO registers'!$A:$L,11,0),"")=0,"",IFERROR(VLOOKUP(ROW(I256),'RO registers'!$A:$L,11,0),""))</f>
        <v/>
      </c>
      <c r="K258" s="3" t="str">
        <f>IF(IFERROR(VLOOKUP(ROW(J256),'RO registers'!$A:$L,12,0),"")=0,"",IFERROR(VLOOKUP(ROW(J256),'RO registers'!$A:$L,12,0),""))</f>
        <v/>
      </c>
      <c r="L258" s="73"/>
    </row>
    <row r="259" spans="1:12" ht="50.1" customHeight="1">
      <c r="A259" s="3" t="str">
        <f>IF(IFERROR(VLOOKUP(ROW(A257),'RO registers'!$A:$L,2,0),"")=0,"",IFERROR(VLOOKUP(ROW(A257),'RO registers'!$A:$L,2,0),""))</f>
        <v/>
      </c>
      <c r="B259" s="3" t="str">
        <f>IF(IFERROR(VLOOKUP(ROW(B257),'RO registers'!$A:$L,3,0),"")=0,"",IFERROR(VLOOKUP(ROW(B257),'RO registers'!$A:$L,3,0),""))</f>
        <v/>
      </c>
      <c r="C259" s="3" t="str">
        <f>IF(IFERROR(VLOOKUP(ROW(C257),'RO registers'!$A:$L,4,0),"")=0,"",IFERROR(VLOOKUP(ROW(C257),'RO registers'!$A:$L,4,0),""))</f>
        <v/>
      </c>
      <c r="D259" s="3" t="str">
        <f>IF(IFERROR(VLOOKUP(ROW(D257),'RO registers'!$A:$L,5,0),"")=0,"",IFERROR(VLOOKUP(ROW(D257),'RO registers'!$A:$L,5,0),""))</f>
        <v/>
      </c>
      <c r="E259" s="3" t="str">
        <f>IF(IFERROR(VLOOKUP(ROW(E257),'RO registers'!$A:$L,6,0),"")=0,"",IFERROR(VLOOKUP(ROW(E257),'RO registers'!$A:$L,6,0),""))</f>
        <v/>
      </c>
      <c r="F259" s="3" t="str">
        <f>IF(IFERROR(VLOOKUP(ROW(F257),'RO registers'!$A:$L,7,0),"")=0,"",IFERROR(VLOOKUP(ROW(F257),'RO registers'!$A:$L,7,0),""))</f>
        <v/>
      </c>
      <c r="G259" s="3" t="str">
        <f>IF(IFERROR(VLOOKUP(ROW(F257),'RO registers'!$A:$L,8,0),"")=0,"",IFERROR(VLOOKUP(ROW(F257),'RO registers'!$A:$L,8,0),""))</f>
        <v/>
      </c>
      <c r="H259" s="3" t="str">
        <f>IF(IFERROR(VLOOKUP(ROW(G257),'RO registers'!$A:$L,9,0),"")=0,"",IFERROR(VLOOKUP(ROW(G257),'RO registers'!$A:$L,9,0),""))</f>
        <v/>
      </c>
      <c r="I259" s="3" t="str">
        <f>IF(IFERROR(VLOOKUP(ROW(H257),'RO registers'!$A:$L,10,0),"")=0,"",IFERROR(VLOOKUP(ROW(H257),'RO registers'!$A:$L,10,0),""))</f>
        <v/>
      </c>
      <c r="J259" s="118" t="str">
        <f>IF(IFERROR(VLOOKUP(ROW(I257),'RO registers'!$A:$L,11,0),"")=0,"",IFERROR(VLOOKUP(ROW(I257),'RO registers'!$A:$L,11,0),""))</f>
        <v/>
      </c>
      <c r="K259" s="3" t="str">
        <f>IF(IFERROR(VLOOKUP(ROW(J257),'RO registers'!$A:$L,12,0),"")=0,"",IFERROR(VLOOKUP(ROW(J257),'RO registers'!$A:$L,12,0),""))</f>
        <v/>
      </c>
      <c r="L259" s="73"/>
    </row>
    <row r="260" spans="1:12" ht="50.1" customHeight="1">
      <c r="A260" s="3" t="str">
        <f>IF(IFERROR(VLOOKUP(ROW(A258),'RO registers'!$A:$L,2,0),"")=0,"",IFERROR(VLOOKUP(ROW(A258),'RO registers'!$A:$L,2,0),""))</f>
        <v/>
      </c>
      <c r="B260" s="3" t="str">
        <f>IF(IFERROR(VLOOKUP(ROW(B258),'RO registers'!$A:$L,3,0),"")=0,"",IFERROR(VLOOKUP(ROW(B258),'RO registers'!$A:$L,3,0),""))</f>
        <v/>
      </c>
      <c r="C260" s="3" t="str">
        <f>IF(IFERROR(VLOOKUP(ROW(C258),'RO registers'!$A:$L,4,0),"")=0,"",IFERROR(VLOOKUP(ROW(C258),'RO registers'!$A:$L,4,0),""))</f>
        <v/>
      </c>
      <c r="D260" s="3" t="str">
        <f>IF(IFERROR(VLOOKUP(ROW(D258),'RO registers'!$A:$L,5,0),"")=0,"",IFERROR(VLOOKUP(ROW(D258),'RO registers'!$A:$L,5,0),""))</f>
        <v/>
      </c>
      <c r="E260" s="3" t="str">
        <f>IF(IFERROR(VLOOKUP(ROW(E258),'RO registers'!$A:$L,6,0),"")=0,"",IFERROR(VLOOKUP(ROW(E258),'RO registers'!$A:$L,6,0),""))</f>
        <v/>
      </c>
      <c r="F260" s="3" t="str">
        <f>IF(IFERROR(VLOOKUP(ROW(F258),'RO registers'!$A:$L,7,0),"")=0,"",IFERROR(VLOOKUP(ROW(F258),'RO registers'!$A:$L,7,0),""))</f>
        <v/>
      </c>
      <c r="G260" s="3" t="str">
        <f>IF(IFERROR(VLOOKUP(ROW(F258),'RO registers'!$A:$L,8,0),"")=0,"",IFERROR(VLOOKUP(ROW(F258),'RO registers'!$A:$L,8,0),""))</f>
        <v/>
      </c>
      <c r="H260" s="3" t="str">
        <f>IF(IFERROR(VLOOKUP(ROW(G258),'RO registers'!$A:$L,9,0),"")=0,"",IFERROR(VLOOKUP(ROW(G258),'RO registers'!$A:$L,9,0),""))</f>
        <v/>
      </c>
      <c r="I260" s="3" t="str">
        <f>IF(IFERROR(VLOOKUP(ROW(H258),'RO registers'!$A:$L,10,0),"")=0,"",IFERROR(VLOOKUP(ROW(H258),'RO registers'!$A:$L,10,0),""))</f>
        <v/>
      </c>
      <c r="J260" s="118" t="str">
        <f>IF(IFERROR(VLOOKUP(ROW(I258),'RO registers'!$A:$L,11,0),"")=0,"",IFERROR(VLOOKUP(ROW(I258),'RO registers'!$A:$L,11,0),""))</f>
        <v/>
      </c>
      <c r="K260" s="3" t="str">
        <f>IF(IFERROR(VLOOKUP(ROW(J258),'RO registers'!$A:$L,12,0),"")=0,"",IFERROR(VLOOKUP(ROW(J258),'RO registers'!$A:$L,12,0),""))</f>
        <v/>
      </c>
      <c r="L260" s="73"/>
    </row>
    <row r="261" spans="1:12" ht="50.1" customHeight="1">
      <c r="A261" s="3" t="str">
        <f>IF(IFERROR(VLOOKUP(ROW(A259),'RO registers'!$A:$L,2,0),"")=0,"",IFERROR(VLOOKUP(ROW(A259),'RO registers'!$A:$L,2,0),""))</f>
        <v/>
      </c>
      <c r="B261" s="3" t="str">
        <f>IF(IFERROR(VLOOKUP(ROW(B259),'RO registers'!$A:$L,3,0),"")=0,"",IFERROR(VLOOKUP(ROW(B259),'RO registers'!$A:$L,3,0),""))</f>
        <v/>
      </c>
      <c r="C261" s="3" t="str">
        <f>IF(IFERROR(VLOOKUP(ROW(C259),'RO registers'!$A:$L,4,0),"")=0,"",IFERROR(VLOOKUP(ROW(C259),'RO registers'!$A:$L,4,0),""))</f>
        <v/>
      </c>
      <c r="D261" s="3" t="str">
        <f>IF(IFERROR(VLOOKUP(ROW(D259),'RO registers'!$A:$L,5,0),"")=0,"",IFERROR(VLOOKUP(ROW(D259),'RO registers'!$A:$L,5,0),""))</f>
        <v/>
      </c>
      <c r="E261" s="3" t="str">
        <f>IF(IFERROR(VLOOKUP(ROW(E259),'RO registers'!$A:$L,6,0),"")=0,"",IFERROR(VLOOKUP(ROW(E259),'RO registers'!$A:$L,6,0),""))</f>
        <v/>
      </c>
      <c r="F261" s="3" t="str">
        <f>IF(IFERROR(VLOOKUP(ROW(F259),'RO registers'!$A:$L,7,0),"")=0,"",IFERROR(VLOOKUP(ROW(F259),'RO registers'!$A:$L,7,0),""))</f>
        <v/>
      </c>
      <c r="G261" s="3" t="str">
        <f>IF(IFERROR(VLOOKUP(ROW(F259),'RO registers'!$A:$L,8,0),"")=0,"",IFERROR(VLOOKUP(ROW(F259),'RO registers'!$A:$L,8,0),""))</f>
        <v/>
      </c>
      <c r="H261" s="3" t="str">
        <f>IF(IFERROR(VLOOKUP(ROW(G259),'RO registers'!$A:$L,9,0),"")=0,"",IFERROR(VLOOKUP(ROW(G259),'RO registers'!$A:$L,9,0),""))</f>
        <v/>
      </c>
      <c r="I261" s="3" t="str">
        <f>IF(IFERROR(VLOOKUP(ROW(H259),'RO registers'!$A:$L,10,0),"")=0,"",IFERROR(VLOOKUP(ROW(H259),'RO registers'!$A:$L,10,0),""))</f>
        <v/>
      </c>
      <c r="J261" s="118" t="str">
        <f>IF(IFERROR(VLOOKUP(ROW(I259),'RO registers'!$A:$L,11,0),"")=0,"",IFERROR(VLOOKUP(ROW(I259),'RO registers'!$A:$L,11,0),""))</f>
        <v/>
      </c>
      <c r="K261" s="3" t="str">
        <f>IF(IFERROR(VLOOKUP(ROW(J259),'RO registers'!$A:$L,12,0),"")=0,"",IFERROR(VLOOKUP(ROW(J259),'RO registers'!$A:$L,12,0),""))</f>
        <v/>
      </c>
      <c r="L261" s="73"/>
    </row>
    <row r="262" spans="1:12" ht="50.1" customHeight="1">
      <c r="A262" s="3" t="str">
        <f>IF(IFERROR(VLOOKUP(ROW(A260),'RO registers'!$A:$L,2,0),"")=0,"",IFERROR(VLOOKUP(ROW(A260),'RO registers'!$A:$L,2,0),""))</f>
        <v/>
      </c>
      <c r="B262" s="3" t="str">
        <f>IF(IFERROR(VLOOKUP(ROW(B260),'RO registers'!$A:$L,3,0),"")=0,"",IFERROR(VLOOKUP(ROW(B260),'RO registers'!$A:$L,3,0),""))</f>
        <v/>
      </c>
      <c r="C262" s="3" t="str">
        <f>IF(IFERROR(VLOOKUP(ROW(C260),'RO registers'!$A:$L,4,0),"")=0,"",IFERROR(VLOOKUP(ROW(C260),'RO registers'!$A:$L,4,0),""))</f>
        <v/>
      </c>
      <c r="D262" s="3" t="str">
        <f>IF(IFERROR(VLOOKUP(ROW(D260),'RO registers'!$A:$L,5,0),"")=0,"",IFERROR(VLOOKUP(ROW(D260),'RO registers'!$A:$L,5,0),""))</f>
        <v/>
      </c>
      <c r="E262" s="3" t="str">
        <f>IF(IFERROR(VLOOKUP(ROW(E260),'RO registers'!$A:$L,6,0),"")=0,"",IFERROR(VLOOKUP(ROW(E260),'RO registers'!$A:$L,6,0),""))</f>
        <v/>
      </c>
      <c r="F262" s="3" t="str">
        <f>IF(IFERROR(VLOOKUP(ROW(F260),'RO registers'!$A:$L,7,0),"")=0,"",IFERROR(VLOOKUP(ROW(F260),'RO registers'!$A:$L,7,0),""))</f>
        <v/>
      </c>
      <c r="G262" s="3" t="str">
        <f>IF(IFERROR(VLOOKUP(ROW(F260),'RO registers'!$A:$L,8,0),"")=0,"",IFERROR(VLOOKUP(ROW(F260),'RO registers'!$A:$L,8,0),""))</f>
        <v/>
      </c>
      <c r="H262" s="3" t="str">
        <f>IF(IFERROR(VLOOKUP(ROW(G260),'RO registers'!$A:$L,9,0),"")=0,"",IFERROR(VLOOKUP(ROW(G260),'RO registers'!$A:$L,9,0),""))</f>
        <v/>
      </c>
      <c r="I262" s="3" t="str">
        <f>IF(IFERROR(VLOOKUP(ROW(H260),'RO registers'!$A:$L,10,0),"")=0,"",IFERROR(VLOOKUP(ROW(H260),'RO registers'!$A:$L,10,0),""))</f>
        <v/>
      </c>
      <c r="J262" s="118" t="str">
        <f>IF(IFERROR(VLOOKUP(ROW(I260),'RO registers'!$A:$L,11,0),"")=0,"",IFERROR(VLOOKUP(ROW(I260),'RO registers'!$A:$L,11,0),""))</f>
        <v/>
      </c>
      <c r="K262" s="3" t="str">
        <f>IF(IFERROR(VLOOKUP(ROW(J260),'RO registers'!$A:$L,12,0),"")=0,"",IFERROR(VLOOKUP(ROW(J260),'RO registers'!$A:$L,12,0),""))</f>
        <v/>
      </c>
      <c r="L262" s="73"/>
    </row>
    <row r="263" spans="1:12" ht="50.1" customHeight="1">
      <c r="A263" s="3" t="str">
        <f>IF(IFERROR(VLOOKUP(ROW(A261),'RO registers'!$A:$L,2,0),"")=0,"",IFERROR(VLOOKUP(ROW(A261),'RO registers'!$A:$L,2,0),""))</f>
        <v/>
      </c>
      <c r="B263" s="3" t="str">
        <f>IF(IFERROR(VLOOKUP(ROW(B261),'RO registers'!$A:$L,3,0),"")=0,"",IFERROR(VLOOKUP(ROW(B261),'RO registers'!$A:$L,3,0),""))</f>
        <v/>
      </c>
      <c r="C263" s="3" t="str">
        <f>IF(IFERROR(VLOOKUP(ROW(C261),'RO registers'!$A:$L,4,0),"")=0,"",IFERROR(VLOOKUP(ROW(C261),'RO registers'!$A:$L,4,0),""))</f>
        <v/>
      </c>
      <c r="D263" s="3" t="str">
        <f>IF(IFERROR(VLOOKUP(ROW(D261),'RO registers'!$A:$L,5,0),"")=0,"",IFERROR(VLOOKUP(ROW(D261),'RO registers'!$A:$L,5,0),""))</f>
        <v/>
      </c>
      <c r="E263" s="3" t="str">
        <f>IF(IFERROR(VLOOKUP(ROW(E261),'RO registers'!$A:$L,6,0),"")=0,"",IFERROR(VLOOKUP(ROW(E261),'RO registers'!$A:$L,6,0),""))</f>
        <v/>
      </c>
      <c r="F263" s="3" t="str">
        <f>IF(IFERROR(VLOOKUP(ROW(F261),'RO registers'!$A:$L,7,0),"")=0,"",IFERROR(VLOOKUP(ROW(F261),'RO registers'!$A:$L,7,0),""))</f>
        <v/>
      </c>
      <c r="G263" s="3" t="str">
        <f>IF(IFERROR(VLOOKUP(ROW(F261),'RO registers'!$A:$L,8,0),"")=0,"",IFERROR(VLOOKUP(ROW(F261),'RO registers'!$A:$L,8,0),""))</f>
        <v/>
      </c>
      <c r="H263" s="3" t="str">
        <f>IF(IFERROR(VLOOKUP(ROW(G261),'RO registers'!$A:$L,9,0),"")=0,"",IFERROR(VLOOKUP(ROW(G261),'RO registers'!$A:$L,9,0),""))</f>
        <v/>
      </c>
      <c r="I263" s="3" t="str">
        <f>IF(IFERROR(VLOOKUP(ROW(H261),'RO registers'!$A:$L,10,0),"")=0,"",IFERROR(VLOOKUP(ROW(H261),'RO registers'!$A:$L,10,0),""))</f>
        <v/>
      </c>
      <c r="J263" s="118" t="str">
        <f>IF(IFERROR(VLOOKUP(ROW(I261),'RO registers'!$A:$L,11,0),"")=0,"",IFERROR(VLOOKUP(ROW(I261),'RO registers'!$A:$L,11,0),""))</f>
        <v/>
      </c>
      <c r="K263" s="3" t="str">
        <f>IF(IFERROR(VLOOKUP(ROW(J261),'RO registers'!$A:$L,12,0),"")=0,"",IFERROR(VLOOKUP(ROW(J261),'RO registers'!$A:$L,12,0),""))</f>
        <v/>
      </c>
      <c r="L263" s="73"/>
    </row>
    <row r="264" spans="1:12" ht="50.1" customHeight="1">
      <c r="A264" s="3" t="str">
        <f>IF(IFERROR(VLOOKUP(ROW(A262),'RO registers'!$A:$L,2,0),"")=0,"",IFERROR(VLOOKUP(ROW(A262),'RO registers'!$A:$L,2,0),""))</f>
        <v/>
      </c>
      <c r="B264" s="3" t="str">
        <f>IF(IFERROR(VLOOKUP(ROW(B262),'RO registers'!$A:$L,3,0),"")=0,"",IFERROR(VLOOKUP(ROW(B262),'RO registers'!$A:$L,3,0),""))</f>
        <v/>
      </c>
      <c r="C264" s="3" t="str">
        <f>IF(IFERROR(VLOOKUP(ROW(C262),'RO registers'!$A:$L,4,0),"")=0,"",IFERROR(VLOOKUP(ROW(C262),'RO registers'!$A:$L,4,0),""))</f>
        <v/>
      </c>
      <c r="D264" s="3" t="str">
        <f>IF(IFERROR(VLOOKUP(ROW(D262),'RO registers'!$A:$L,5,0),"")=0,"",IFERROR(VLOOKUP(ROW(D262),'RO registers'!$A:$L,5,0),""))</f>
        <v/>
      </c>
      <c r="E264" s="3" t="str">
        <f>IF(IFERROR(VLOOKUP(ROW(E262),'RO registers'!$A:$L,6,0),"")=0,"",IFERROR(VLOOKUP(ROW(E262),'RO registers'!$A:$L,6,0),""))</f>
        <v/>
      </c>
      <c r="F264" s="3" t="str">
        <f>IF(IFERROR(VLOOKUP(ROW(F262),'RO registers'!$A:$L,7,0),"")=0,"",IFERROR(VLOOKUP(ROW(F262),'RO registers'!$A:$L,7,0),""))</f>
        <v/>
      </c>
      <c r="G264" s="3" t="str">
        <f>IF(IFERROR(VLOOKUP(ROW(F262),'RO registers'!$A:$L,8,0),"")=0,"",IFERROR(VLOOKUP(ROW(F262),'RO registers'!$A:$L,8,0),""))</f>
        <v/>
      </c>
      <c r="H264" s="3" t="str">
        <f>IF(IFERROR(VLOOKUP(ROW(G262),'RO registers'!$A:$L,9,0),"")=0,"",IFERROR(VLOOKUP(ROW(G262),'RO registers'!$A:$L,9,0),""))</f>
        <v/>
      </c>
      <c r="I264" s="3" t="str">
        <f>IF(IFERROR(VLOOKUP(ROW(H262),'RO registers'!$A:$L,10,0),"")=0,"",IFERROR(VLOOKUP(ROW(H262),'RO registers'!$A:$L,10,0),""))</f>
        <v/>
      </c>
      <c r="J264" s="118" t="str">
        <f>IF(IFERROR(VLOOKUP(ROW(I262),'RO registers'!$A:$L,11,0),"")=0,"",IFERROR(VLOOKUP(ROW(I262),'RO registers'!$A:$L,11,0),""))</f>
        <v/>
      </c>
      <c r="K264" s="3" t="str">
        <f>IF(IFERROR(VLOOKUP(ROW(J262),'RO registers'!$A:$L,12,0),"")=0,"",IFERROR(VLOOKUP(ROW(J262),'RO registers'!$A:$L,12,0),""))</f>
        <v/>
      </c>
      <c r="L264" s="73"/>
    </row>
    <row r="265" spans="1:12" ht="50.1" customHeight="1">
      <c r="A265" s="3" t="str">
        <f>IF(IFERROR(VLOOKUP(ROW(A263),'RO registers'!$A:$L,2,0),"")=0,"",IFERROR(VLOOKUP(ROW(A263),'RO registers'!$A:$L,2,0),""))</f>
        <v/>
      </c>
      <c r="B265" s="3" t="str">
        <f>IF(IFERROR(VLOOKUP(ROW(B263),'RO registers'!$A:$L,3,0),"")=0,"",IFERROR(VLOOKUP(ROW(B263),'RO registers'!$A:$L,3,0),""))</f>
        <v/>
      </c>
      <c r="C265" s="3" t="str">
        <f>IF(IFERROR(VLOOKUP(ROW(C263),'RO registers'!$A:$L,4,0),"")=0,"",IFERROR(VLOOKUP(ROW(C263),'RO registers'!$A:$L,4,0),""))</f>
        <v/>
      </c>
      <c r="D265" s="3" t="str">
        <f>IF(IFERROR(VLOOKUP(ROW(D263),'RO registers'!$A:$L,5,0),"")=0,"",IFERROR(VLOOKUP(ROW(D263),'RO registers'!$A:$L,5,0),""))</f>
        <v/>
      </c>
      <c r="E265" s="3" t="str">
        <f>IF(IFERROR(VLOOKUP(ROW(E263),'RO registers'!$A:$L,6,0),"")=0,"",IFERROR(VLOOKUP(ROW(E263),'RO registers'!$A:$L,6,0),""))</f>
        <v/>
      </c>
      <c r="F265" s="3" t="str">
        <f>IF(IFERROR(VLOOKUP(ROW(F263),'RO registers'!$A:$L,7,0),"")=0,"",IFERROR(VLOOKUP(ROW(F263),'RO registers'!$A:$L,7,0),""))</f>
        <v/>
      </c>
      <c r="G265" s="3" t="str">
        <f>IF(IFERROR(VLOOKUP(ROW(F263),'RO registers'!$A:$L,8,0),"")=0,"",IFERROR(VLOOKUP(ROW(F263),'RO registers'!$A:$L,8,0),""))</f>
        <v/>
      </c>
      <c r="H265" s="3" t="str">
        <f>IF(IFERROR(VLOOKUP(ROW(G263),'RO registers'!$A:$L,9,0),"")=0,"",IFERROR(VLOOKUP(ROW(G263),'RO registers'!$A:$L,9,0),""))</f>
        <v/>
      </c>
      <c r="I265" s="3" t="str">
        <f>IF(IFERROR(VLOOKUP(ROW(H263),'RO registers'!$A:$L,10,0),"")=0,"",IFERROR(VLOOKUP(ROW(H263),'RO registers'!$A:$L,10,0),""))</f>
        <v/>
      </c>
      <c r="J265" s="118" t="str">
        <f>IF(IFERROR(VLOOKUP(ROW(I263),'RO registers'!$A:$L,11,0),"")=0,"",IFERROR(VLOOKUP(ROW(I263),'RO registers'!$A:$L,11,0),""))</f>
        <v/>
      </c>
      <c r="K265" s="3" t="str">
        <f>IF(IFERROR(VLOOKUP(ROW(J263),'RO registers'!$A:$L,12,0),"")=0,"",IFERROR(VLOOKUP(ROW(J263),'RO registers'!$A:$L,12,0),""))</f>
        <v/>
      </c>
      <c r="L265" s="73"/>
    </row>
    <row r="266" spans="1:12" ht="50.1" customHeight="1">
      <c r="A266" s="3" t="str">
        <f>IF(IFERROR(VLOOKUP(ROW(A264),'RO registers'!$A:$L,2,0),"")=0,"",IFERROR(VLOOKUP(ROW(A264),'RO registers'!$A:$L,2,0),""))</f>
        <v/>
      </c>
      <c r="B266" s="3" t="str">
        <f>IF(IFERROR(VLOOKUP(ROW(B264),'RO registers'!$A:$L,3,0),"")=0,"",IFERROR(VLOOKUP(ROW(B264),'RO registers'!$A:$L,3,0),""))</f>
        <v/>
      </c>
      <c r="C266" s="3" t="str">
        <f>IF(IFERROR(VLOOKUP(ROW(C264),'RO registers'!$A:$L,4,0),"")=0,"",IFERROR(VLOOKUP(ROW(C264),'RO registers'!$A:$L,4,0),""))</f>
        <v/>
      </c>
      <c r="D266" s="3" t="str">
        <f>IF(IFERROR(VLOOKUP(ROW(D264),'RO registers'!$A:$L,5,0),"")=0,"",IFERROR(VLOOKUP(ROW(D264),'RO registers'!$A:$L,5,0),""))</f>
        <v/>
      </c>
      <c r="E266" s="3" t="str">
        <f>IF(IFERROR(VLOOKUP(ROW(E264),'RO registers'!$A:$L,6,0),"")=0,"",IFERROR(VLOOKUP(ROW(E264),'RO registers'!$A:$L,6,0),""))</f>
        <v/>
      </c>
      <c r="F266" s="3" t="str">
        <f>IF(IFERROR(VLOOKUP(ROW(F264),'RO registers'!$A:$L,7,0),"")=0,"",IFERROR(VLOOKUP(ROW(F264),'RO registers'!$A:$L,7,0),""))</f>
        <v/>
      </c>
      <c r="G266" s="3" t="str">
        <f>IF(IFERROR(VLOOKUP(ROW(F264),'RO registers'!$A:$L,8,0),"")=0,"",IFERROR(VLOOKUP(ROW(F264),'RO registers'!$A:$L,8,0),""))</f>
        <v/>
      </c>
      <c r="H266" s="3" t="str">
        <f>IF(IFERROR(VLOOKUP(ROW(G264),'RO registers'!$A:$L,9,0),"")=0,"",IFERROR(VLOOKUP(ROW(G264),'RO registers'!$A:$L,9,0),""))</f>
        <v/>
      </c>
      <c r="I266" s="3" t="str">
        <f>IF(IFERROR(VLOOKUP(ROW(H264),'RO registers'!$A:$L,10,0),"")=0,"",IFERROR(VLOOKUP(ROW(H264),'RO registers'!$A:$L,10,0),""))</f>
        <v/>
      </c>
      <c r="J266" s="118" t="str">
        <f>IF(IFERROR(VLOOKUP(ROW(I264),'RO registers'!$A:$L,11,0),"")=0,"",IFERROR(VLOOKUP(ROW(I264),'RO registers'!$A:$L,11,0),""))</f>
        <v/>
      </c>
      <c r="K266" s="3" t="str">
        <f>IF(IFERROR(VLOOKUP(ROW(J264),'RO registers'!$A:$L,12,0),"")=0,"",IFERROR(VLOOKUP(ROW(J264),'RO registers'!$A:$L,12,0),""))</f>
        <v/>
      </c>
      <c r="L266" s="73"/>
    </row>
    <row r="267" spans="1:12" ht="50.1" customHeight="1">
      <c r="A267" s="3" t="str">
        <f>IF(IFERROR(VLOOKUP(ROW(A265),'RO registers'!$A:$L,2,0),"")=0,"",IFERROR(VLOOKUP(ROW(A265),'RO registers'!$A:$L,2,0),""))</f>
        <v/>
      </c>
      <c r="B267" s="3" t="str">
        <f>IF(IFERROR(VLOOKUP(ROW(B265),'RO registers'!$A:$L,3,0),"")=0,"",IFERROR(VLOOKUP(ROW(B265),'RO registers'!$A:$L,3,0),""))</f>
        <v/>
      </c>
      <c r="C267" s="3" t="str">
        <f>IF(IFERROR(VLOOKUP(ROW(C265),'RO registers'!$A:$L,4,0),"")=0,"",IFERROR(VLOOKUP(ROW(C265),'RO registers'!$A:$L,4,0),""))</f>
        <v/>
      </c>
      <c r="D267" s="3" t="str">
        <f>IF(IFERROR(VLOOKUP(ROW(D265),'RO registers'!$A:$L,5,0),"")=0,"",IFERROR(VLOOKUP(ROW(D265),'RO registers'!$A:$L,5,0),""))</f>
        <v/>
      </c>
      <c r="E267" s="3" t="str">
        <f>IF(IFERROR(VLOOKUP(ROW(E265),'RO registers'!$A:$L,6,0),"")=0,"",IFERROR(VLOOKUP(ROW(E265),'RO registers'!$A:$L,6,0),""))</f>
        <v/>
      </c>
      <c r="F267" s="3" t="str">
        <f>IF(IFERROR(VLOOKUP(ROW(F265),'RO registers'!$A:$L,7,0),"")=0,"",IFERROR(VLOOKUP(ROW(F265),'RO registers'!$A:$L,7,0),""))</f>
        <v/>
      </c>
      <c r="G267" s="3" t="str">
        <f>IF(IFERROR(VLOOKUP(ROW(F265),'RO registers'!$A:$L,8,0),"")=0,"",IFERROR(VLOOKUP(ROW(F265),'RO registers'!$A:$L,8,0),""))</f>
        <v/>
      </c>
      <c r="H267" s="3" t="str">
        <f>IF(IFERROR(VLOOKUP(ROW(G265),'RO registers'!$A:$L,9,0),"")=0,"",IFERROR(VLOOKUP(ROW(G265),'RO registers'!$A:$L,9,0),""))</f>
        <v/>
      </c>
      <c r="I267" s="3" t="str">
        <f>IF(IFERROR(VLOOKUP(ROW(H265),'RO registers'!$A:$L,10,0),"")=0,"",IFERROR(VLOOKUP(ROW(H265),'RO registers'!$A:$L,10,0),""))</f>
        <v/>
      </c>
      <c r="J267" s="118" t="str">
        <f>IF(IFERROR(VLOOKUP(ROW(I265),'RO registers'!$A:$L,11,0),"")=0,"",IFERROR(VLOOKUP(ROW(I265),'RO registers'!$A:$L,11,0),""))</f>
        <v/>
      </c>
      <c r="K267" s="3" t="str">
        <f>IF(IFERROR(VLOOKUP(ROW(J265),'RO registers'!$A:$L,12,0),"")=0,"",IFERROR(VLOOKUP(ROW(J265),'RO registers'!$A:$L,12,0),""))</f>
        <v/>
      </c>
      <c r="L267" s="73"/>
    </row>
    <row r="268" spans="1:12" ht="50.1" customHeight="1">
      <c r="A268" s="3" t="str">
        <f>IF(IFERROR(VLOOKUP(ROW(A266),'RO registers'!$A:$L,2,0),"")=0,"",IFERROR(VLOOKUP(ROW(A266),'RO registers'!$A:$L,2,0),""))</f>
        <v/>
      </c>
      <c r="B268" s="3" t="str">
        <f>IF(IFERROR(VLOOKUP(ROW(B266),'RO registers'!$A:$L,3,0),"")=0,"",IFERROR(VLOOKUP(ROW(B266),'RO registers'!$A:$L,3,0),""))</f>
        <v/>
      </c>
      <c r="C268" s="3" t="str">
        <f>IF(IFERROR(VLOOKUP(ROW(C266),'RO registers'!$A:$L,4,0),"")=0,"",IFERROR(VLOOKUP(ROW(C266),'RO registers'!$A:$L,4,0),""))</f>
        <v/>
      </c>
      <c r="D268" s="3" t="str">
        <f>IF(IFERROR(VLOOKUP(ROW(D266),'RO registers'!$A:$L,5,0),"")=0,"",IFERROR(VLOOKUP(ROW(D266),'RO registers'!$A:$L,5,0),""))</f>
        <v/>
      </c>
      <c r="E268" s="3" t="str">
        <f>IF(IFERROR(VLOOKUP(ROW(E266),'RO registers'!$A:$L,6,0),"")=0,"",IFERROR(VLOOKUP(ROW(E266),'RO registers'!$A:$L,6,0),""))</f>
        <v/>
      </c>
      <c r="F268" s="3" t="str">
        <f>IF(IFERROR(VLOOKUP(ROW(F266),'RO registers'!$A:$L,7,0),"")=0,"",IFERROR(VLOOKUP(ROW(F266),'RO registers'!$A:$L,7,0),""))</f>
        <v/>
      </c>
      <c r="G268" s="3" t="str">
        <f>IF(IFERROR(VLOOKUP(ROW(F266),'RO registers'!$A:$L,8,0),"")=0,"",IFERROR(VLOOKUP(ROW(F266),'RO registers'!$A:$L,8,0),""))</f>
        <v/>
      </c>
      <c r="H268" s="3" t="str">
        <f>IF(IFERROR(VLOOKUP(ROW(G266),'RO registers'!$A:$L,9,0),"")=0,"",IFERROR(VLOOKUP(ROW(G266),'RO registers'!$A:$L,9,0),""))</f>
        <v/>
      </c>
      <c r="I268" s="3" t="str">
        <f>IF(IFERROR(VLOOKUP(ROW(H266),'RO registers'!$A:$L,10,0),"")=0,"",IFERROR(VLOOKUP(ROW(H266),'RO registers'!$A:$L,10,0),""))</f>
        <v/>
      </c>
      <c r="J268" s="118" t="str">
        <f>IF(IFERROR(VLOOKUP(ROW(I266),'RO registers'!$A:$L,11,0),"")=0,"",IFERROR(VLOOKUP(ROW(I266),'RO registers'!$A:$L,11,0),""))</f>
        <v/>
      </c>
      <c r="K268" s="3" t="str">
        <f>IF(IFERROR(VLOOKUP(ROW(J266),'RO registers'!$A:$L,12,0),"")=0,"",IFERROR(VLOOKUP(ROW(J266),'RO registers'!$A:$L,12,0),""))</f>
        <v/>
      </c>
      <c r="L268" s="73"/>
    </row>
    <row r="269" spans="1:12" ht="50.1" customHeight="1">
      <c r="A269" s="3" t="str">
        <f>IF(IFERROR(VLOOKUP(ROW(A267),'RO registers'!$A:$L,2,0),"")=0,"",IFERROR(VLOOKUP(ROW(A267),'RO registers'!$A:$L,2,0),""))</f>
        <v/>
      </c>
      <c r="B269" s="3" t="str">
        <f>IF(IFERROR(VLOOKUP(ROW(B267),'RO registers'!$A:$L,3,0),"")=0,"",IFERROR(VLOOKUP(ROW(B267),'RO registers'!$A:$L,3,0),""))</f>
        <v/>
      </c>
      <c r="C269" s="3" t="str">
        <f>IF(IFERROR(VLOOKUP(ROW(C267),'RO registers'!$A:$L,4,0),"")=0,"",IFERROR(VLOOKUP(ROW(C267),'RO registers'!$A:$L,4,0),""))</f>
        <v/>
      </c>
      <c r="D269" s="3" t="str">
        <f>IF(IFERROR(VLOOKUP(ROW(D267),'RO registers'!$A:$L,5,0),"")=0,"",IFERROR(VLOOKUP(ROW(D267),'RO registers'!$A:$L,5,0),""))</f>
        <v/>
      </c>
      <c r="E269" s="3" t="str">
        <f>IF(IFERROR(VLOOKUP(ROW(E267),'RO registers'!$A:$L,6,0),"")=0,"",IFERROR(VLOOKUP(ROW(E267),'RO registers'!$A:$L,6,0),""))</f>
        <v/>
      </c>
      <c r="F269" s="3" t="str">
        <f>IF(IFERROR(VLOOKUP(ROW(F267),'RO registers'!$A:$L,7,0),"")=0,"",IFERROR(VLOOKUP(ROW(F267),'RO registers'!$A:$L,7,0),""))</f>
        <v/>
      </c>
      <c r="G269" s="3" t="str">
        <f>IF(IFERROR(VLOOKUP(ROW(F267),'RO registers'!$A:$L,8,0),"")=0,"",IFERROR(VLOOKUP(ROW(F267),'RO registers'!$A:$L,8,0),""))</f>
        <v/>
      </c>
      <c r="H269" s="3" t="str">
        <f>IF(IFERROR(VLOOKUP(ROW(G267),'RO registers'!$A:$L,9,0),"")=0,"",IFERROR(VLOOKUP(ROW(G267),'RO registers'!$A:$L,9,0),""))</f>
        <v/>
      </c>
      <c r="I269" s="3" t="str">
        <f>IF(IFERROR(VLOOKUP(ROW(H267),'RO registers'!$A:$L,10,0),"")=0,"",IFERROR(VLOOKUP(ROW(H267),'RO registers'!$A:$L,10,0),""))</f>
        <v/>
      </c>
      <c r="J269" s="118" t="str">
        <f>IF(IFERROR(VLOOKUP(ROW(I267),'RO registers'!$A:$L,11,0),"")=0,"",IFERROR(VLOOKUP(ROW(I267),'RO registers'!$A:$L,11,0),""))</f>
        <v/>
      </c>
      <c r="K269" s="3" t="str">
        <f>IF(IFERROR(VLOOKUP(ROW(J267),'RO registers'!$A:$L,12,0),"")=0,"",IFERROR(VLOOKUP(ROW(J267),'RO registers'!$A:$L,12,0),""))</f>
        <v/>
      </c>
      <c r="L269" s="73"/>
    </row>
    <row r="270" spans="1:12" ht="50.1" customHeight="1">
      <c r="A270" s="3" t="str">
        <f>IF(IFERROR(VLOOKUP(ROW(A268),'RO registers'!$A:$L,2,0),"")=0,"",IFERROR(VLOOKUP(ROW(A268),'RO registers'!$A:$L,2,0),""))</f>
        <v/>
      </c>
      <c r="B270" s="3" t="str">
        <f>IF(IFERROR(VLOOKUP(ROW(B268),'RO registers'!$A:$L,3,0),"")=0,"",IFERROR(VLOOKUP(ROW(B268),'RO registers'!$A:$L,3,0),""))</f>
        <v/>
      </c>
      <c r="C270" s="3" t="str">
        <f>IF(IFERROR(VLOOKUP(ROW(C268),'RO registers'!$A:$L,4,0),"")=0,"",IFERROR(VLOOKUP(ROW(C268),'RO registers'!$A:$L,4,0),""))</f>
        <v/>
      </c>
      <c r="D270" s="3" t="str">
        <f>IF(IFERROR(VLOOKUP(ROW(D268),'RO registers'!$A:$L,5,0),"")=0,"",IFERROR(VLOOKUP(ROW(D268),'RO registers'!$A:$L,5,0),""))</f>
        <v/>
      </c>
      <c r="E270" s="3" t="str">
        <f>IF(IFERROR(VLOOKUP(ROW(E268),'RO registers'!$A:$L,6,0),"")=0,"",IFERROR(VLOOKUP(ROW(E268),'RO registers'!$A:$L,6,0),""))</f>
        <v/>
      </c>
      <c r="F270" s="3" t="str">
        <f>IF(IFERROR(VLOOKUP(ROW(F268),'RO registers'!$A:$L,7,0),"")=0,"",IFERROR(VLOOKUP(ROW(F268),'RO registers'!$A:$L,7,0),""))</f>
        <v/>
      </c>
      <c r="G270" s="3" t="str">
        <f>IF(IFERROR(VLOOKUP(ROW(F268),'RO registers'!$A:$L,8,0),"")=0,"",IFERROR(VLOOKUP(ROW(F268),'RO registers'!$A:$L,8,0),""))</f>
        <v/>
      </c>
      <c r="H270" s="3" t="str">
        <f>IF(IFERROR(VLOOKUP(ROW(G268),'RO registers'!$A:$L,9,0),"")=0,"",IFERROR(VLOOKUP(ROW(G268),'RO registers'!$A:$L,9,0),""))</f>
        <v/>
      </c>
      <c r="I270" s="3" t="str">
        <f>IF(IFERROR(VLOOKUP(ROW(H268),'RO registers'!$A:$L,10,0),"")=0,"",IFERROR(VLOOKUP(ROW(H268),'RO registers'!$A:$L,10,0),""))</f>
        <v/>
      </c>
      <c r="J270" s="118" t="str">
        <f>IF(IFERROR(VLOOKUP(ROW(I268),'RO registers'!$A:$L,11,0),"")=0,"",IFERROR(VLOOKUP(ROW(I268),'RO registers'!$A:$L,11,0),""))</f>
        <v/>
      </c>
      <c r="K270" s="3" t="str">
        <f>IF(IFERROR(VLOOKUP(ROW(J268),'RO registers'!$A:$L,12,0),"")=0,"",IFERROR(VLOOKUP(ROW(J268),'RO registers'!$A:$L,12,0),""))</f>
        <v/>
      </c>
      <c r="L270" s="73"/>
    </row>
    <row r="271" spans="1:12" ht="50.1" customHeight="1">
      <c r="A271" s="3" t="str">
        <f>IF(IFERROR(VLOOKUP(ROW(A269),'RO registers'!$A:$L,2,0),"")=0,"",IFERROR(VLOOKUP(ROW(A269),'RO registers'!$A:$L,2,0),""))</f>
        <v/>
      </c>
      <c r="B271" s="3" t="str">
        <f>IF(IFERROR(VLOOKUP(ROW(B269),'RO registers'!$A:$L,3,0),"")=0,"",IFERROR(VLOOKUP(ROW(B269),'RO registers'!$A:$L,3,0),""))</f>
        <v/>
      </c>
      <c r="C271" s="3" t="str">
        <f>IF(IFERROR(VLOOKUP(ROW(C269),'RO registers'!$A:$L,4,0),"")=0,"",IFERROR(VLOOKUP(ROW(C269),'RO registers'!$A:$L,4,0),""))</f>
        <v/>
      </c>
      <c r="D271" s="3" t="str">
        <f>IF(IFERROR(VLOOKUP(ROW(D269),'RO registers'!$A:$L,5,0),"")=0,"",IFERROR(VLOOKUP(ROW(D269),'RO registers'!$A:$L,5,0),""))</f>
        <v/>
      </c>
      <c r="E271" s="3" t="str">
        <f>IF(IFERROR(VLOOKUP(ROW(E269),'RO registers'!$A:$L,6,0),"")=0,"",IFERROR(VLOOKUP(ROW(E269),'RO registers'!$A:$L,6,0),""))</f>
        <v/>
      </c>
      <c r="F271" s="3" t="str">
        <f>IF(IFERROR(VLOOKUP(ROW(F269),'RO registers'!$A:$L,7,0),"")=0,"",IFERROR(VLOOKUP(ROW(F269),'RO registers'!$A:$L,7,0),""))</f>
        <v/>
      </c>
      <c r="G271" s="3" t="str">
        <f>IF(IFERROR(VLOOKUP(ROW(F269),'RO registers'!$A:$L,8,0),"")=0,"",IFERROR(VLOOKUP(ROW(F269),'RO registers'!$A:$L,8,0),""))</f>
        <v/>
      </c>
      <c r="H271" s="3" t="str">
        <f>IF(IFERROR(VLOOKUP(ROW(G269),'RO registers'!$A:$L,9,0),"")=0,"",IFERROR(VLOOKUP(ROW(G269),'RO registers'!$A:$L,9,0),""))</f>
        <v/>
      </c>
      <c r="I271" s="3" t="str">
        <f>IF(IFERROR(VLOOKUP(ROW(H269),'RO registers'!$A:$L,10,0),"")=0,"",IFERROR(VLOOKUP(ROW(H269),'RO registers'!$A:$L,10,0),""))</f>
        <v/>
      </c>
      <c r="J271" s="118" t="str">
        <f>IF(IFERROR(VLOOKUP(ROW(I269),'RO registers'!$A:$L,11,0),"")=0,"",IFERROR(VLOOKUP(ROW(I269),'RO registers'!$A:$L,11,0),""))</f>
        <v/>
      </c>
      <c r="K271" s="3" t="str">
        <f>IF(IFERROR(VLOOKUP(ROW(J269),'RO registers'!$A:$L,12,0),"")=0,"",IFERROR(VLOOKUP(ROW(J269),'RO registers'!$A:$L,12,0),""))</f>
        <v/>
      </c>
      <c r="L271" s="73"/>
    </row>
    <row r="272" spans="1:12" ht="50.1" customHeight="1">
      <c r="A272" s="3" t="str">
        <f>IF(IFERROR(VLOOKUP(ROW(A270),'RO registers'!$A:$L,2,0),"")=0,"",IFERROR(VLOOKUP(ROW(A270),'RO registers'!$A:$L,2,0),""))</f>
        <v/>
      </c>
      <c r="B272" s="3" t="str">
        <f>IF(IFERROR(VLOOKUP(ROW(B270),'RO registers'!$A:$L,3,0),"")=0,"",IFERROR(VLOOKUP(ROW(B270),'RO registers'!$A:$L,3,0),""))</f>
        <v/>
      </c>
      <c r="C272" s="3" t="str">
        <f>IF(IFERROR(VLOOKUP(ROW(C270),'RO registers'!$A:$L,4,0),"")=0,"",IFERROR(VLOOKUP(ROW(C270),'RO registers'!$A:$L,4,0),""))</f>
        <v/>
      </c>
      <c r="D272" s="3" t="str">
        <f>IF(IFERROR(VLOOKUP(ROW(D270),'RO registers'!$A:$L,5,0),"")=0,"",IFERROR(VLOOKUP(ROW(D270),'RO registers'!$A:$L,5,0),""))</f>
        <v/>
      </c>
      <c r="E272" s="3" t="str">
        <f>IF(IFERROR(VLOOKUP(ROW(E270),'RO registers'!$A:$L,6,0),"")=0,"",IFERROR(VLOOKUP(ROW(E270),'RO registers'!$A:$L,6,0),""))</f>
        <v/>
      </c>
      <c r="F272" s="3" t="str">
        <f>IF(IFERROR(VLOOKUP(ROW(F270),'RO registers'!$A:$L,7,0),"")=0,"",IFERROR(VLOOKUP(ROW(F270),'RO registers'!$A:$L,7,0),""))</f>
        <v/>
      </c>
      <c r="G272" s="3" t="str">
        <f>IF(IFERROR(VLOOKUP(ROW(F270),'RO registers'!$A:$L,8,0),"")=0,"",IFERROR(VLOOKUP(ROW(F270),'RO registers'!$A:$L,8,0),""))</f>
        <v/>
      </c>
      <c r="H272" s="3" t="str">
        <f>IF(IFERROR(VLOOKUP(ROW(G270),'RO registers'!$A:$L,9,0),"")=0,"",IFERROR(VLOOKUP(ROW(G270),'RO registers'!$A:$L,9,0),""))</f>
        <v/>
      </c>
      <c r="I272" s="3" t="str">
        <f>IF(IFERROR(VLOOKUP(ROW(H270),'RO registers'!$A:$L,10,0),"")=0,"",IFERROR(VLOOKUP(ROW(H270),'RO registers'!$A:$L,10,0),""))</f>
        <v/>
      </c>
      <c r="J272" s="118" t="str">
        <f>IF(IFERROR(VLOOKUP(ROW(I270),'RO registers'!$A:$L,11,0),"")=0,"",IFERROR(VLOOKUP(ROW(I270),'RO registers'!$A:$L,11,0),""))</f>
        <v/>
      </c>
      <c r="K272" s="3" t="str">
        <f>IF(IFERROR(VLOOKUP(ROW(J270),'RO registers'!$A:$L,12,0),"")=0,"",IFERROR(VLOOKUP(ROW(J270),'RO registers'!$A:$L,12,0),""))</f>
        <v/>
      </c>
      <c r="L272" s="73"/>
    </row>
    <row r="273" spans="1:12" ht="50.1" customHeight="1">
      <c r="A273" s="3" t="str">
        <f>IF(IFERROR(VLOOKUP(ROW(A271),'RO registers'!$A:$L,2,0),"")=0,"",IFERROR(VLOOKUP(ROW(A271),'RO registers'!$A:$L,2,0),""))</f>
        <v/>
      </c>
      <c r="B273" s="3" t="str">
        <f>IF(IFERROR(VLOOKUP(ROW(B271),'RO registers'!$A:$L,3,0),"")=0,"",IFERROR(VLOOKUP(ROW(B271),'RO registers'!$A:$L,3,0),""))</f>
        <v/>
      </c>
      <c r="C273" s="3" t="str">
        <f>IF(IFERROR(VLOOKUP(ROW(C271),'RO registers'!$A:$L,4,0),"")=0,"",IFERROR(VLOOKUP(ROW(C271),'RO registers'!$A:$L,4,0),""))</f>
        <v/>
      </c>
      <c r="D273" s="3" t="str">
        <f>IF(IFERROR(VLOOKUP(ROW(D271),'RO registers'!$A:$L,5,0),"")=0,"",IFERROR(VLOOKUP(ROW(D271),'RO registers'!$A:$L,5,0),""))</f>
        <v/>
      </c>
      <c r="E273" s="3" t="str">
        <f>IF(IFERROR(VLOOKUP(ROW(E271),'RO registers'!$A:$L,6,0),"")=0,"",IFERROR(VLOOKUP(ROW(E271),'RO registers'!$A:$L,6,0),""))</f>
        <v/>
      </c>
      <c r="F273" s="3" t="str">
        <f>IF(IFERROR(VLOOKUP(ROW(F271),'RO registers'!$A:$L,7,0),"")=0,"",IFERROR(VLOOKUP(ROW(F271),'RO registers'!$A:$L,7,0),""))</f>
        <v/>
      </c>
      <c r="G273" s="3" t="str">
        <f>IF(IFERROR(VLOOKUP(ROW(F271),'RO registers'!$A:$L,8,0),"")=0,"",IFERROR(VLOOKUP(ROW(F271),'RO registers'!$A:$L,8,0),""))</f>
        <v/>
      </c>
      <c r="H273" s="3" t="str">
        <f>IF(IFERROR(VLOOKUP(ROW(G271),'RO registers'!$A:$L,9,0),"")=0,"",IFERROR(VLOOKUP(ROW(G271),'RO registers'!$A:$L,9,0),""))</f>
        <v/>
      </c>
      <c r="I273" s="3" t="str">
        <f>IF(IFERROR(VLOOKUP(ROW(H271),'RO registers'!$A:$L,10,0),"")=0,"",IFERROR(VLOOKUP(ROW(H271),'RO registers'!$A:$L,10,0),""))</f>
        <v/>
      </c>
      <c r="J273" s="118" t="str">
        <f>IF(IFERROR(VLOOKUP(ROW(I271),'RO registers'!$A:$L,11,0),"")=0,"",IFERROR(VLOOKUP(ROW(I271),'RO registers'!$A:$L,11,0),""))</f>
        <v/>
      </c>
      <c r="K273" s="3" t="str">
        <f>IF(IFERROR(VLOOKUP(ROW(J271),'RO registers'!$A:$L,12,0),"")=0,"",IFERROR(VLOOKUP(ROW(J271),'RO registers'!$A:$L,12,0),""))</f>
        <v/>
      </c>
      <c r="L273" s="73"/>
    </row>
    <row r="274" spans="1:12" ht="50.1" customHeight="1">
      <c r="A274" s="3" t="str">
        <f>IF(IFERROR(VLOOKUP(ROW(A272),'RO registers'!$A:$L,2,0),"")=0,"",IFERROR(VLOOKUP(ROW(A272),'RO registers'!$A:$L,2,0),""))</f>
        <v/>
      </c>
      <c r="B274" s="3" t="str">
        <f>IF(IFERROR(VLOOKUP(ROW(B272),'RO registers'!$A:$L,3,0),"")=0,"",IFERROR(VLOOKUP(ROW(B272),'RO registers'!$A:$L,3,0),""))</f>
        <v/>
      </c>
      <c r="C274" s="3" t="str">
        <f>IF(IFERROR(VLOOKUP(ROW(C272),'RO registers'!$A:$L,4,0),"")=0,"",IFERROR(VLOOKUP(ROW(C272),'RO registers'!$A:$L,4,0),""))</f>
        <v/>
      </c>
      <c r="D274" s="3" t="str">
        <f>IF(IFERROR(VLOOKUP(ROW(D272),'RO registers'!$A:$L,5,0),"")=0,"",IFERROR(VLOOKUP(ROW(D272),'RO registers'!$A:$L,5,0),""))</f>
        <v/>
      </c>
      <c r="E274" s="3" t="str">
        <f>IF(IFERROR(VLOOKUP(ROW(E272),'RO registers'!$A:$L,6,0),"")=0,"",IFERROR(VLOOKUP(ROW(E272),'RO registers'!$A:$L,6,0),""))</f>
        <v/>
      </c>
      <c r="F274" s="3" t="str">
        <f>IF(IFERROR(VLOOKUP(ROW(F272),'RO registers'!$A:$L,7,0),"")=0,"",IFERROR(VLOOKUP(ROW(F272),'RO registers'!$A:$L,7,0),""))</f>
        <v/>
      </c>
      <c r="G274" s="3" t="str">
        <f>IF(IFERROR(VLOOKUP(ROW(F272),'RO registers'!$A:$L,8,0),"")=0,"",IFERROR(VLOOKUP(ROW(F272),'RO registers'!$A:$L,8,0),""))</f>
        <v/>
      </c>
      <c r="H274" s="3" t="str">
        <f>IF(IFERROR(VLOOKUP(ROW(G272),'RO registers'!$A:$L,9,0),"")=0,"",IFERROR(VLOOKUP(ROW(G272),'RO registers'!$A:$L,9,0),""))</f>
        <v/>
      </c>
      <c r="I274" s="3" t="str">
        <f>IF(IFERROR(VLOOKUP(ROW(H272),'RO registers'!$A:$L,10,0),"")=0,"",IFERROR(VLOOKUP(ROW(H272),'RO registers'!$A:$L,10,0),""))</f>
        <v/>
      </c>
      <c r="J274" s="118" t="str">
        <f>IF(IFERROR(VLOOKUP(ROW(I272),'RO registers'!$A:$L,11,0),"")=0,"",IFERROR(VLOOKUP(ROW(I272),'RO registers'!$A:$L,11,0),""))</f>
        <v/>
      </c>
      <c r="K274" s="3" t="str">
        <f>IF(IFERROR(VLOOKUP(ROW(J272),'RO registers'!$A:$L,12,0),"")=0,"",IFERROR(VLOOKUP(ROW(J272),'RO registers'!$A:$L,12,0),""))</f>
        <v/>
      </c>
      <c r="L274" s="73"/>
    </row>
    <row r="275" spans="1:12" ht="50.1" customHeight="1">
      <c r="A275" s="3" t="str">
        <f>IF(IFERROR(VLOOKUP(ROW(A273),'RO registers'!$A:$L,2,0),"")=0,"",IFERROR(VLOOKUP(ROW(A273),'RO registers'!$A:$L,2,0),""))</f>
        <v/>
      </c>
      <c r="B275" s="3" t="str">
        <f>IF(IFERROR(VLOOKUP(ROW(B273),'RO registers'!$A:$L,3,0),"")=0,"",IFERROR(VLOOKUP(ROW(B273),'RO registers'!$A:$L,3,0),""))</f>
        <v/>
      </c>
      <c r="C275" s="3" t="str">
        <f>IF(IFERROR(VLOOKUP(ROW(C273),'RO registers'!$A:$L,4,0),"")=0,"",IFERROR(VLOOKUP(ROW(C273),'RO registers'!$A:$L,4,0),""))</f>
        <v/>
      </c>
      <c r="D275" s="3" t="str">
        <f>IF(IFERROR(VLOOKUP(ROW(D273),'RO registers'!$A:$L,5,0),"")=0,"",IFERROR(VLOOKUP(ROW(D273),'RO registers'!$A:$L,5,0),""))</f>
        <v/>
      </c>
      <c r="E275" s="3" t="str">
        <f>IF(IFERROR(VLOOKUP(ROW(E273),'RO registers'!$A:$L,6,0),"")=0,"",IFERROR(VLOOKUP(ROW(E273),'RO registers'!$A:$L,6,0),""))</f>
        <v/>
      </c>
      <c r="F275" s="3" t="str">
        <f>IF(IFERROR(VLOOKUP(ROW(F273),'RO registers'!$A:$L,7,0),"")=0,"",IFERROR(VLOOKUP(ROW(F273),'RO registers'!$A:$L,7,0),""))</f>
        <v/>
      </c>
      <c r="G275" s="3" t="str">
        <f>IF(IFERROR(VLOOKUP(ROW(F273),'RO registers'!$A:$L,8,0),"")=0,"",IFERROR(VLOOKUP(ROW(F273),'RO registers'!$A:$L,8,0),""))</f>
        <v/>
      </c>
      <c r="H275" s="3" t="str">
        <f>IF(IFERROR(VLOOKUP(ROW(G273),'RO registers'!$A:$L,9,0),"")=0,"",IFERROR(VLOOKUP(ROW(G273),'RO registers'!$A:$L,9,0),""))</f>
        <v/>
      </c>
      <c r="I275" s="3" t="str">
        <f>IF(IFERROR(VLOOKUP(ROW(H273),'RO registers'!$A:$L,10,0),"")=0,"",IFERROR(VLOOKUP(ROW(H273),'RO registers'!$A:$L,10,0),""))</f>
        <v/>
      </c>
      <c r="J275" s="118" t="str">
        <f>IF(IFERROR(VLOOKUP(ROW(I273),'RO registers'!$A:$L,11,0),"")=0,"",IFERROR(VLOOKUP(ROW(I273),'RO registers'!$A:$L,11,0),""))</f>
        <v/>
      </c>
      <c r="K275" s="3" t="str">
        <f>IF(IFERROR(VLOOKUP(ROW(J273),'RO registers'!$A:$L,12,0),"")=0,"",IFERROR(VLOOKUP(ROW(J273),'RO registers'!$A:$L,12,0),""))</f>
        <v/>
      </c>
      <c r="L275" s="73"/>
    </row>
    <row r="276" spans="1:12" ht="50.1" customHeight="1">
      <c r="A276" s="3" t="str">
        <f>IF(IFERROR(VLOOKUP(ROW(A274),'RO registers'!$A:$L,2,0),"")=0,"",IFERROR(VLOOKUP(ROW(A274),'RO registers'!$A:$L,2,0),""))</f>
        <v/>
      </c>
      <c r="B276" s="3" t="str">
        <f>IF(IFERROR(VLOOKUP(ROW(B274),'RO registers'!$A:$L,3,0),"")=0,"",IFERROR(VLOOKUP(ROW(B274),'RO registers'!$A:$L,3,0),""))</f>
        <v/>
      </c>
      <c r="C276" s="3" t="str">
        <f>IF(IFERROR(VLOOKUP(ROW(C274),'RO registers'!$A:$L,4,0),"")=0,"",IFERROR(VLOOKUP(ROW(C274),'RO registers'!$A:$L,4,0),""))</f>
        <v/>
      </c>
      <c r="D276" s="3" t="str">
        <f>IF(IFERROR(VLOOKUP(ROW(D274),'RO registers'!$A:$L,5,0),"")=0,"",IFERROR(VLOOKUP(ROW(D274),'RO registers'!$A:$L,5,0),""))</f>
        <v/>
      </c>
      <c r="E276" s="3" t="str">
        <f>IF(IFERROR(VLOOKUP(ROW(E274),'RO registers'!$A:$L,6,0),"")=0,"",IFERROR(VLOOKUP(ROW(E274),'RO registers'!$A:$L,6,0),""))</f>
        <v/>
      </c>
      <c r="F276" s="3" t="str">
        <f>IF(IFERROR(VLOOKUP(ROW(F274),'RO registers'!$A:$L,7,0),"")=0,"",IFERROR(VLOOKUP(ROW(F274),'RO registers'!$A:$L,7,0),""))</f>
        <v/>
      </c>
      <c r="G276" s="3" t="str">
        <f>IF(IFERROR(VLOOKUP(ROW(F274),'RO registers'!$A:$L,8,0),"")=0,"",IFERROR(VLOOKUP(ROW(F274),'RO registers'!$A:$L,8,0),""))</f>
        <v/>
      </c>
      <c r="H276" s="3" t="str">
        <f>IF(IFERROR(VLOOKUP(ROW(G274),'RO registers'!$A:$L,9,0),"")=0,"",IFERROR(VLOOKUP(ROW(G274),'RO registers'!$A:$L,9,0),""))</f>
        <v/>
      </c>
      <c r="I276" s="3" t="str">
        <f>IF(IFERROR(VLOOKUP(ROW(H274),'RO registers'!$A:$L,10,0),"")=0,"",IFERROR(VLOOKUP(ROW(H274),'RO registers'!$A:$L,10,0),""))</f>
        <v/>
      </c>
      <c r="J276" s="118" t="str">
        <f>IF(IFERROR(VLOOKUP(ROW(I274),'RO registers'!$A:$L,11,0),"")=0,"",IFERROR(VLOOKUP(ROW(I274),'RO registers'!$A:$L,11,0),""))</f>
        <v/>
      </c>
      <c r="K276" s="3" t="str">
        <f>IF(IFERROR(VLOOKUP(ROW(J274),'RO registers'!$A:$L,12,0),"")=0,"",IFERROR(VLOOKUP(ROW(J274),'RO registers'!$A:$L,12,0),""))</f>
        <v/>
      </c>
      <c r="L276" s="73"/>
    </row>
    <row r="277" spans="1:12" ht="50.1" customHeight="1">
      <c r="A277" s="3" t="str">
        <f>IF(IFERROR(VLOOKUP(ROW(A275),'RO registers'!$A:$L,2,0),"")=0,"",IFERROR(VLOOKUP(ROW(A275),'RO registers'!$A:$L,2,0),""))</f>
        <v/>
      </c>
      <c r="B277" s="3" t="str">
        <f>IF(IFERROR(VLOOKUP(ROW(B275),'RO registers'!$A:$L,3,0),"")=0,"",IFERROR(VLOOKUP(ROW(B275),'RO registers'!$A:$L,3,0),""))</f>
        <v/>
      </c>
      <c r="C277" s="3" t="str">
        <f>IF(IFERROR(VLOOKUP(ROW(C275),'RO registers'!$A:$L,4,0),"")=0,"",IFERROR(VLOOKUP(ROW(C275),'RO registers'!$A:$L,4,0),""))</f>
        <v/>
      </c>
      <c r="D277" s="3" t="str">
        <f>IF(IFERROR(VLOOKUP(ROW(D275),'RO registers'!$A:$L,5,0),"")=0,"",IFERROR(VLOOKUP(ROW(D275),'RO registers'!$A:$L,5,0),""))</f>
        <v/>
      </c>
      <c r="E277" s="3" t="str">
        <f>IF(IFERROR(VLOOKUP(ROW(E275),'RO registers'!$A:$L,6,0),"")=0,"",IFERROR(VLOOKUP(ROW(E275),'RO registers'!$A:$L,6,0),""))</f>
        <v/>
      </c>
      <c r="F277" s="3" t="str">
        <f>IF(IFERROR(VLOOKUP(ROW(F275),'RO registers'!$A:$L,7,0),"")=0,"",IFERROR(VLOOKUP(ROW(F275),'RO registers'!$A:$L,7,0),""))</f>
        <v/>
      </c>
      <c r="G277" s="3" t="str">
        <f>IF(IFERROR(VLOOKUP(ROW(F275),'RO registers'!$A:$L,8,0),"")=0,"",IFERROR(VLOOKUP(ROW(F275),'RO registers'!$A:$L,8,0),""))</f>
        <v/>
      </c>
      <c r="H277" s="3" t="str">
        <f>IF(IFERROR(VLOOKUP(ROW(G275),'RO registers'!$A:$L,9,0),"")=0,"",IFERROR(VLOOKUP(ROW(G275),'RO registers'!$A:$L,9,0),""))</f>
        <v/>
      </c>
      <c r="I277" s="3" t="str">
        <f>IF(IFERROR(VLOOKUP(ROW(H275),'RO registers'!$A:$L,10,0),"")=0,"",IFERROR(VLOOKUP(ROW(H275),'RO registers'!$A:$L,10,0),""))</f>
        <v/>
      </c>
      <c r="J277" s="118" t="str">
        <f>IF(IFERROR(VLOOKUP(ROW(I275),'RO registers'!$A:$L,11,0),"")=0,"",IFERROR(VLOOKUP(ROW(I275),'RO registers'!$A:$L,11,0),""))</f>
        <v/>
      </c>
      <c r="K277" s="3" t="str">
        <f>IF(IFERROR(VLOOKUP(ROW(J275),'RO registers'!$A:$L,12,0),"")=0,"",IFERROR(VLOOKUP(ROW(J275),'RO registers'!$A:$L,12,0),""))</f>
        <v/>
      </c>
      <c r="L277" s="73"/>
    </row>
    <row r="278" spans="1:12" ht="50.1" customHeight="1">
      <c r="A278" s="3" t="str">
        <f>IF(IFERROR(VLOOKUP(ROW(A276),'RO registers'!$A:$L,2,0),"")=0,"",IFERROR(VLOOKUP(ROW(A276),'RO registers'!$A:$L,2,0),""))</f>
        <v/>
      </c>
      <c r="B278" s="3" t="str">
        <f>IF(IFERROR(VLOOKUP(ROW(B276),'RO registers'!$A:$L,3,0),"")=0,"",IFERROR(VLOOKUP(ROW(B276),'RO registers'!$A:$L,3,0),""))</f>
        <v/>
      </c>
      <c r="C278" s="3" t="str">
        <f>IF(IFERROR(VLOOKUP(ROW(C276),'RO registers'!$A:$L,4,0),"")=0,"",IFERROR(VLOOKUP(ROW(C276),'RO registers'!$A:$L,4,0),""))</f>
        <v/>
      </c>
      <c r="D278" s="3" t="str">
        <f>IF(IFERROR(VLOOKUP(ROW(D276),'RO registers'!$A:$L,5,0),"")=0,"",IFERROR(VLOOKUP(ROW(D276),'RO registers'!$A:$L,5,0),""))</f>
        <v/>
      </c>
      <c r="E278" s="3" t="str">
        <f>IF(IFERROR(VLOOKUP(ROW(E276),'RO registers'!$A:$L,6,0),"")=0,"",IFERROR(VLOOKUP(ROW(E276),'RO registers'!$A:$L,6,0),""))</f>
        <v/>
      </c>
      <c r="F278" s="3" t="str">
        <f>IF(IFERROR(VLOOKUP(ROW(F276),'RO registers'!$A:$L,7,0),"")=0,"",IFERROR(VLOOKUP(ROW(F276),'RO registers'!$A:$L,7,0),""))</f>
        <v/>
      </c>
      <c r="G278" s="3" t="str">
        <f>IF(IFERROR(VLOOKUP(ROW(F276),'RO registers'!$A:$L,8,0),"")=0,"",IFERROR(VLOOKUP(ROW(F276),'RO registers'!$A:$L,8,0),""))</f>
        <v/>
      </c>
      <c r="H278" s="3" t="str">
        <f>IF(IFERROR(VLOOKUP(ROW(G276),'RO registers'!$A:$L,9,0),"")=0,"",IFERROR(VLOOKUP(ROW(G276),'RO registers'!$A:$L,9,0),""))</f>
        <v/>
      </c>
      <c r="I278" s="3" t="str">
        <f>IF(IFERROR(VLOOKUP(ROW(H276),'RO registers'!$A:$L,10,0),"")=0,"",IFERROR(VLOOKUP(ROW(H276),'RO registers'!$A:$L,10,0),""))</f>
        <v/>
      </c>
      <c r="J278" s="118" t="str">
        <f>IF(IFERROR(VLOOKUP(ROW(I276),'RO registers'!$A:$L,11,0),"")=0,"",IFERROR(VLOOKUP(ROW(I276),'RO registers'!$A:$L,11,0),""))</f>
        <v/>
      </c>
      <c r="K278" s="3" t="str">
        <f>IF(IFERROR(VLOOKUP(ROW(J276),'RO registers'!$A:$L,12,0),"")=0,"",IFERROR(VLOOKUP(ROW(J276),'RO registers'!$A:$L,12,0),""))</f>
        <v/>
      </c>
      <c r="L278" s="73"/>
    </row>
    <row r="279" spans="1:12" ht="50.1" customHeight="1">
      <c r="A279" s="3" t="str">
        <f>IF(IFERROR(VLOOKUP(ROW(A277),'RO registers'!$A:$L,2,0),"")=0,"",IFERROR(VLOOKUP(ROW(A277),'RO registers'!$A:$L,2,0),""))</f>
        <v/>
      </c>
      <c r="B279" s="3" t="str">
        <f>IF(IFERROR(VLOOKUP(ROW(B277),'RO registers'!$A:$L,3,0),"")=0,"",IFERROR(VLOOKUP(ROW(B277),'RO registers'!$A:$L,3,0),""))</f>
        <v/>
      </c>
      <c r="C279" s="3" t="str">
        <f>IF(IFERROR(VLOOKUP(ROW(C277),'RO registers'!$A:$L,4,0),"")=0,"",IFERROR(VLOOKUP(ROW(C277),'RO registers'!$A:$L,4,0),""))</f>
        <v/>
      </c>
      <c r="D279" s="3" t="str">
        <f>IF(IFERROR(VLOOKUP(ROW(D277),'RO registers'!$A:$L,5,0),"")=0,"",IFERROR(VLOOKUP(ROW(D277),'RO registers'!$A:$L,5,0),""))</f>
        <v/>
      </c>
      <c r="E279" s="3" t="str">
        <f>IF(IFERROR(VLOOKUP(ROW(E277),'RO registers'!$A:$L,6,0),"")=0,"",IFERROR(VLOOKUP(ROW(E277),'RO registers'!$A:$L,6,0),""))</f>
        <v/>
      </c>
      <c r="F279" s="3" t="str">
        <f>IF(IFERROR(VLOOKUP(ROW(F277),'RO registers'!$A:$L,7,0),"")=0,"",IFERROR(VLOOKUP(ROW(F277),'RO registers'!$A:$L,7,0),""))</f>
        <v/>
      </c>
      <c r="G279" s="3" t="str">
        <f>IF(IFERROR(VLOOKUP(ROW(F277),'RO registers'!$A:$L,8,0),"")=0,"",IFERROR(VLOOKUP(ROW(F277),'RO registers'!$A:$L,8,0),""))</f>
        <v/>
      </c>
      <c r="H279" s="3" t="str">
        <f>IF(IFERROR(VLOOKUP(ROW(G277),'RO registers'!$A:$L,9,0),"")=0,"",IFERROR(VLOOKUP(ROW(G277),'RO registers'!$A:$L,9,0),""))</f>
        <v/>
      </c>
      <c r="I279" s="3" t="str">
        <f>IF(IFERROR(VLOOKUP(ROW(H277),'RO registers'!$A:$L,10,0),"")=0,"",IFERROR(VLOOKUP(ROW(H277),'RO registers'!$A:$L,10,0),""))</f>
        <v/>
      </c>
      <c r="J279" s="118" t="str">
        <f>IF(IFERROR(VLOOKUP(ROW(I277),'RO registers'!$A:$L,11,0),"")=0,"",IFERROR(VLOOKUP(ROW(I277),'RO registers'!$A:$L,11,0),""))</f>
        <v/>
      </c>
      <c r="K279" s="3" t="str">
        <f>IF(IFERROR(VLOOKUP(ROW(J277),'RO registers'!$A:$L,12,0),"")=0,"",IFERROR(VLOOKUP(ROW(J277),'RO registers'!$A:$L,12,0),""))</f>
        <v/>
      </c>
      <c r="L279" s="73"/>
    </row>
    <row r="280" spans="1:12" ht="50.1" customHeight="1">
      <c r="A280" s="3" t="str">
        <f>IF(IFERROR(VLOOKUP(ROW(A278),'RO registers'!$A:$L,2,0),"")=0,"",IFERROR(VLOOKUP(ROW(A278),'RO registers'!$A:$L,2,0),""))</f>
        <v/>
      </c>
      <c r="B280" s="3" t="str">
        <f>IF(IFERROR(VLOOKUP(ROW(B278),'RO registers'!$A:$L,3,0),"")=0,"",IFERROR(VLOOKUP(ROW(B278),'RO registers'!$A:$L,3,0),""))</f>
        <v/>
      </c>
      <c r="C280" s="3" t="str">
        <f>IF(IFERROR(VLOOKUP(ROW(C278),'RO registers'!$A:$L,4,0),"")=0,"",IFERROR(VLOOKUP(ROW(C278),'RO registers'!$A:$L,4,0),""))</f>
        <v/>
      </c>
      <c r="D280" s="3" t="str">
        <f>IF(IFERROR(VLOOKUP(ROW(D278),'RO registers'!$A:$L,5,0),"")=0,"",IFERROR(VLOOKUP(ROW(D278),'RO registers'!$A:$L,5,0),""))</f>
        <v/>
      </c>
      <c r="E280" s="3" t="str">
        <f>IF(IFERROR(VLOOKUP(ROW(E278),'RO registers'!$A:$L,6,0),"")=0,"",IFERROR(VLOOKUP(ROW(E278),'RO registers'!$A:$L,6,0),""))</f>
        <v/>
      </c>
      <c r="F280" s="3" t="str">
        <f>IF(IFERROR(VLOOKUP(ROW(F278),'RO registers'!$A:$L,7,0),"")=0,"",IFERROR(VLOOKUP(ROW(F278),'RO registers'!$A:$L,7,0),""))</f>
        <v/>
      </c>
      <c r="G280" s="3" t="str">
        <f>IF(IFERROR(VLOOKUP(ROW(F278),'RO registers'!$A:$L,8,0),"")=0,"",IFERROR(VLOOKUP(ROW(F278),'RO registers'!$A:$L,8,0),""))</f>
        <v/>
      </c>
      <c r="H280" s="3" t="str">
        <f>IF(IFERROR(VLOOKUP(ROW(G278),'RO registers'!$A:$L,9,0),"")=0,"",IFERROR(VLOOKUP(ROW(G278),'RO registers'!$A:$L,9,0),""))</f>
        <v/>
      </c>
      <c r="I280" s="3" t="str">
        <f>IF(IFERROR(VLOOKUP(ROW(H278),'RO registers'!$A:$L,10,0),"")=0,"",IFERROR(VLOOKUP(ROW(H278),'RO registers'!$A:$L,10,0),""))</f>
        <v/>
      </c>
      <c r="J280" s="118" t="str">
        <f>IF(IFERROR(VLOOKUP(ROW(I278),'RO registers'!$A:$L,11,0),"")=0,"",IFERROR(VLOOKUP(ROW(I278),'RO registers'!$A:$L,11,0),""))</f>
        <v/>
      </c>
      <c r="K280" s="3" t="str">
        <f>IF(IFERROR(VLOOKUP(ROW(J278),'RO registers'!$A:$L,12,0),"")=0,"",IFERROR(VLOOKUP(ROW(J278),'RO registers'!$A:$L,12,0),""))</f>
        <v/>
      </c>
      <c r="L280" s="73"/>
    </row>
    <row r="281" spans="1:12" ht="50.1" customHeight="1">
      <c r="A281" s="3" t="str">
        <f>IF(IFERROR(VLOOKUP(ROW(A279),'RO registers'!$A:$L,2,0),"")=0,"",IFERROR(VLOOKUP(ROW(A279),'RO registers'!$A:$L,2,0),""))</f>
        <v/>
      </c>
      <c r="B281" s="3" t="str">
        <f>IF(IFERROR(VLOOKUP(ROW(B279),'RO registers'!$A:$L,3,0),"")=0,"",IFERROR(VLOOKUP(ROW(B279),'RO registers'!$A:$L,3,0),""))</f>
        <v/>
      </c>
      <c r="C281" s="3" t="str">
        <f>IF(IFERROR(VLOOKUP(ROW(C279),'RO registers'!$A:$L,4,0),"")=0,"",IFERROR(VLOOKUP(ROW(C279),'RO registers'!$A:$L,4,0),""))</f>
        <v/>
      </c>
      <c r="D281" s="3" t="str">
        <f>IF(IFERROR(VLOOKUP(ROW(D279),'RO registers'!$A:$L,5,0),"")=0,"",IFERROR(VLOOKUP(ROW(D279),'RO registers'!$A:$L,5,0),""))</f>
        <v/>
      </c>
      <c r="E281" s="3" t="str">
        <f>IF(IFERROR(VLOOKUP(ROW(E279),'RO registers'!$A:$L,6,0),"")=0,"",IFERROR(VLOOKUP(ROW(E279),'RO registers'!$A:$L,6,0),""))</f>
        <v/>
      </c>
      <c r="F281" s="3" t="str">
        <f>IF(IFERROR(VLOOKUP(ROW(F279),'RO registers'!$A:$L,7,0),"")=0,"",IFERROR(VLOOKUP(ROW(F279),'RO registers'!$A:$L,7,0),""))</f>
        <v/>
      </c>
      <c r="G281" s="3" t="str">
        <f>IF(IFERROR(VLOOKUP(ROW(F279),'RO registers'!$A:$L,8,0),"")=0,"",IFERROR(VLOOKUP(ROW(F279),'RO registers'!$A:$L,8,0),""))</f>
        <v/>
      </c>
      <c r="H281" s="3" t="str">
        <f>IF(IFERROR(VLOOKUP(ROW(G279),'RO registers'!$A:$L,9,0),"")=0,"",IFERROR(VLOOKUP(ROW(G279),'RO registers'!$A:$L,9,0),""))</f>
        <v/>
      </c>
      <c r="I281" s="3" t="str">
        <f>IF(IFERROR(VLOOKUP(ROW(H279),'RO registers'!$A:$L,10,0),"")=0,"",IFERROR(VLOOKUP(ROW(H279),'RO registers'!$A:$L,10,0),""))</f>
        <v/>
      </c>
      <c r="J281" s="118" t="str">
        <f>IF(IFERROR(VLOOKUP(ROW(I279),'RO registers'!$A:$L,11,0),"")=0,"",IFERROR(VLOOKUP(ROW(I279),'RO registers'!$A:$L,11,0),""))</f>
        <v/>
      </c>
      <c r="K281" s="3" t="str">
        <f>IF(IFERROR(VLOOKUP(ROW(J279),'RO registers'!$A:$L,12,0),"")=0,"",IFERROR(VLOOKUP(ROW(J279),'RO registers'!$A:$L,12,0),""))</f>
        <v/>
      </c>
      <c r="L281" s="73"/>
    </row>
    <row r="282" spans="1:12" ht="50.1" customHeight="1">
      <c r="A282" s="3" t="str">
        <f>IF(IFERROR(VLOOKUP(ROW(A280),'RO registers'!$A:$L,2,0),"")=0,"",IFERROR(VLOOKUP(ROW(A280),'RO registers'!$A:$L,2,0),""))</f>
        <v/>
      </c>
      <c r="B282" s="3" t="str">
        <f>IF(IFERROR(VLOOKUP(ROW(B280),'RO registers'!$A:$L,3,0),"")=0,"",IFERROR(VLOOKUP(ROW(B280),'RO registers'!$A:$L,3,0),""))</f>
        <v/>
      </c>
      <c r="C282" s="3" t="str">
        <f>IF(IFERROR(VLOOKUP(ROW(C280),'RO registers'!$A:$L,4,0),"")=0,"",IFERROR(VLOOKUP(ROW(C280),'RO registers'!$A:$L,4,0),""))</f>
        <v/>
      </c>
      <c r="D282" s="3" t="str">
        <f>IF(IFERROR(VLOOKUP(ROW(D280),'RO registers'!$A:$L,5,0),"")=0,"",IFERROR(VLOOKUP(ROW(D280),'RO registers'!$A:$L,5,0),""))</f>
        <v/>
      </c>
      <c r="E282" s="3" t="str">
        <f>IF(IFERROR(VLOOKUP(ROW(E280),'RO registers'!$A:$L,6,0),"")=0,"",IFERROR(VLOOKUP(ROW(E280),'RO registers'!$A:$L,6,0),""))</f>
        <v/>
      </c>
      <c r="F282" s="3" t="str">
        <f>IF(IFERROR(VLOOKUP(ROW(F280),'RO registers'!$A:$L,7,0),"")=0,"",IFERROR(VLOOKUP(ROW(F280),'RO registers'!$A:$L,7,0),""))</f>
        <v/>
      </c>
      <c r="G282" s="3" t="str">
        <f>IF(IFERROR(VLOOKUP(ROW(F280),'RO registers'!$A:$L,8,0),"")=0,"",IFERROR(VLOOKUP(ROW(F280),'RO registers'!$A:$L,8,0),""))</f>
        <v/>
      </c>
      <c r="H282" s="3" t="str">
        <f>IF(IFERROR(VLOOKUP(ROW(G280),'RO registers'!$A:$L,9,0),"")=0,"",IFERROR(VLOOKUP(ROW(G280),'RO registers'!$A:$L,9,0),""))</f>
        <v/>
      </c>
      <c r="I282" s="3" t="str">
        <f>IF(IFERROR(VLOOKUP(ROW(H280),'RO registers'!$A:$L,10,0),"")=0,"",IFERROR(VLOOKUP(ROW(H280),'RO registers'!$A:$L,10,0),""))</f>
        <v/>
      </c>
      <c r="J282" s="118" t="str">
        <f>IF(IFERROR(VLOOKUP(ROW(I280),'RO registers'!$A:$L,11,0),"")=0,"",IFERROR(VLOOKUP(ROW(I280),'RO registers'!$A:$L,11,0),""))</f>
        <v/>
      </c>
      <c r="K282" s="3" t="str">
        <f>IF(IFERROR(VLOOKUP(ROW(J280),'RO registers'!$A:$L,12,0),"")=0,"",IFERROR(VLOOKUP(ROW(J280),'RO registers'!$A:$L,12,0),""))</f>
        <v/>
      </c>
      <c r="L282" s="73"/>
    </row>
    <row r="283" spans="1:12" ht="50.1" customHeight="1">
      <c r="A283" s="3" t="str">
        <f>IF(IFERROR(VLOOKUP(ROW(A281),'RO registers'!$A:$L,2,0),"")=0,"",IFERROR(VLOOKUP(ROW(A281),'RO registers'!$A:$L,2,0),""))</f>
        <v/>
      </c>
      <c r="B283" s="3" t="str">
        <f>IF(IFERROR(VLOOKUP(ROW(B281),'RO registers'!$A:$L,3,0),"")=0,"",IFERROR(VLOOKUP(ROW(B281),'RO registers'!$A:$L,3,0),""))</f>
        <v/>
      </c>
      <c r="C283" s="3" t="str">
        <f>IF(IFERROR(VLOOKUP(ROW(C281),'RO registers'!$A:$L,4,0),"")=0,"",IFERROR(VLOOKUP(ROW(C281),'RO registers'!$A:$L,4,0),""))</f>
        <v/>
      </c>
      <c r="D283" s="3" t="str">
        <f>IF(IFERROR(VLOOKUP(ROW(D281),'RO registers'!$A:$L,5,0),"")=0,"",IFERROR(VLOOKUP(ROW(D281),'RO registers'!$A:$L,5,0),""))</f>
        <v/>
      </c>
      <c r="E283" s="3" t="str">
        <f>IF(IFERROR(VLOOKUP(ROW(E281),'RO registers'!$A:$L,6,0),"")=0,"",IFERROR(VLOOKUP(ROW(E281),'RO registers'!$A:$L,6,0),""))</f>
        <v/>
      </c>
      <c r="F283" s="3" t="str">
        <f>IF(IFERROR(VLOOKUP(ROW(F281),'RO registers'!$A:$L,7,0),"")=0,"",IFERROR(VLOOKUP(ROW(F281),'RO registers'!$A:$L,7,0),""))</f>
        <v/>
      </c>
      <c r="G283" s="3" t="str">
        <f>IF(IFERROR(VLOOKUP(ROW(F281),'RO registers'!$A:$L,8,0),"")=0,"",IFERROR(VLOOKUP(ROW(F281),'RO registers'!$A:$L,8,0),""))</f>
        <v/>
      </c>
      <c r="H283" s="3" t="str">
        <f>IF(IFERROR(VLOOKUP(ROW(G281),'RO registers'!$A:$L,9,0),"")=0,"",IFERROR(VLOOKUP(ROW(G281),'RO registers'!$A:$L,9,0),""))</f>
        <v/>
      </c>
      <c r="I283" s="3" t="str">
        <f>IF(IFERROR(VLOOKUP(ROW(H281),'RO registers'!$A:$L,10,0),"")=0,"",IFERROR(VLOOKUP(ROW(H281),'RO registers'!$A:$L,10,0),""))</f>
        <v/>
      </c>
      <c r="J283" s="118" t="str">
        <f>IF(IFERROR(VLOOKUP(ROW(I281),'RO registers'!$A:$L,11,0),"")=0,"",IFERROR(VLOOKUP(ROW(I281),'RO registers'!$A:$L,11,0),""))</f>
        <v/>
      </c>
      <c r="K283" s="3" t="str">
        <f>IF(IFERROR(VLOOKUP(ROW(J281),'RO registers'!$A:$L,12,0),"")=0,"",IFERROR(VLOOKUP(ROW(J281),'RO registers'!$A:$L,12,0),""))</f>
        <v/>
      </c>
      <c r="L283" s="73"/>
    </row>
    <row r="284" spans="1:12" ht="50.1" customHeight="1">
      <c r="A284" s="3" t="str">
        <f>IF(IFERROR(VLOOKUP(ROW(A282),'RO registers'!$A:$L,2,0),"")=0,"",IFERROR(VLOOKUP(ROW(A282),'RO registers'!$A:$L,2,0),""))</f>
        <v/>
      </c>
      <c r="B284" s="3" t="str">
        <f>IF(IFERROR(VLOOKUP(ROW(B282),'RO registers'!$A:$L,3,0),"")=0,"",IFERROR(VLOOKUP(ROW(B282),'RO registers'!$A:$L,3,0),""))</f>
        <v/>
      </c>
      <c r="C284" s="3" t="str">
        <f>IF(IFERROR(VLOOKUP(ROW(C282),'RO registers'!$A:$L,4,0),"")=0,"",IFERROR(VLOOKUP(ROW(C282),'RO registers'!$A:$L,4,0),""))</f>
        <v/>
      </c>
      <c r="D284" s="3" t="str">
        <f>IF(IFERROR(VLOOKUP(ROW(D282),'RO registers'!$A:$L,5,0),"")=0,"",IFERROR(VLOOKUP(ROW(D282),'RO registers'!$A:$L,5,0),""))</f>
        <v/>
      </c>
      <c r="E284" s="3" t="str">
        <f>IF(IFERROR(VLOOKUP(ROW(E282),'RO registers'!$A:$L,6,0),"")=0,"",IFERROR(VLOOKUP(ROW(E282),'RO registers'!$A:$L,6,0),""))</f>
        <v/>
      </c>
      <c r="F284" s="3" t="str">
        <f>IF(IFERROR(VLOOKUP(ROW(F282),'RO registers'!$A:$L,7,0),"")=0,"",IFERROR(VLOOKUP(ROW(F282),'RO registers'!$A:$L,7,0),""))</f>
        <v/>
      </c>
      <c r="G284" s="3" t="str">
        <f>IF(IFERROR(VLOOKUP(ROW(F282),'RO registers'!$A:$L,8,0),"")=0,"",IFERROR(VLOOKUP(ROW(F282),'RO registers'!$A:$L,8,0),""))</f>
        <v/>
      </c>
      <c r="H284" s="3" t="str">
        <f>IF(IFERROR(VLOOKUP(ROW(G282),'RO registers'!$A:$L,9,0),"")=0,"",IFERROR(VLOOKUP(ROW(G282),'RO registers'!$A:$L,9,0),""))</f>
        <v/>
      </c>
      <c r="I284" s="3" t="str">
        <f>IF(IFERROR(VLOOKUP(ROW(H282),'RO registers'!$A:$L,10,0),"")=0,"",IFERROR(VLOOKUP(ROW(H282),'RO registers'!$A:$L,10,0),""))</f>
        <v/>
      </c>
      <c r="J284" s="118" t="str">
        <f>IF(IFERROR(VLOOKUP(ROW(I282),'RO registers'!$A:$L,11,0),"")=0,"",IFERROR(VLOOKUP(ROW(I282),'RO registers'!$A:$L,11,0),""))</f>
        <v/>
      </c>
      <c r="K284" s="3" t="str">
        <f>IF(IFERROR(VLOOKUP(ROW(J282),'RO registers'!$A:$L,12,0),"")=0,"",IFERROR(VLOOKUP(ROW(J282),'RO registers'!$A:$L,12,0),""))</f>
        <v/>
      </c>
      <c r="L284" s="73"/>
    </row>
    <row r="285" spans="1:12" ht="50.1" customHeight="1">
      <c r="A285" s="3" t="str">
        <f>IF(IFERROR(VLOOKUP(ROW(A283),'RO registers'!$A:$L,2,0),"")=0,"",IFERROR(VLOOKUP(ROW(A283),'RO registers'!$A:$L,2,0),""))</f>
        <v/>
      </c>
      <c r="B285" s="3" t="str">
        <f>IF(IFERROR(VLOOKUP(ROW(B283),'RO registers'!$A:$L,3,0),"")=0,"",IFERROR(VLOOKUP(ROW(B283),'RO registers'!$A:$L,3,0),""))</f>
        <v/>
      </c>
      <c r="C285" s="3" t="str">
        <f>IF(IFERROR(VLOOKUP(ROW(C283),'RO registers'!$A:$L,4,0),"")=0,"",IFERROR(VLOOKUP(ROW(C283),'RO registers'!$A:$L,4,0),""))</f>
        <v/>
      </c>
      <c r="D285" s="3" t="str">
        <f>IF(IFERROR(VLOOKUP(ROW(D283),'RO registers'!$A:$L,5,0),"")=0,"",IFERROR(VLOOKUP(ROW(D283),'RO registers'!$A:$L,5,0),""))</f>
        <v/>
      </c>
      <c r="E285" s="3" t="str">
        <f>IF(IFERROR(VLOOKUP(ROW(E283),'RO registers'!$A:$L,6,0),"")=0,"",IFERROR(VLOOKUP(ROW(E283),'RO registers'!$A:$L,6,0),""))</f>
        <v/>
      </c>
      <c r="F285" s="3" t="str">
        <f>IF(IFERROR(VLOOKUP(ROW(F283),'RO registers'!$A:$L,7,0),"")=0,"",IFERROR(VLOOKUP(ROW(F283),'RO registers'!$A:$L,7,0),""))</f>
        <v/>
      </c>
      <c r="G285" s="3" t="str">
        <f>IF(IFERROR(VLOOKUP(ROW(F283),'RO registers'!$A:$L,8,0),"")=0,"",IFERROR(VLOOKUP(ROW(F283),'RO registers'!$A:$L,8,0),""))</f>
        <v/>
      </c>
      <c r="H285" s="3" t="str">
        <f>IF(IFERROR(VLOOKUP(ROW(G283),'RO registers'!$A:$L,9,0),"")=0,"",IFERROR(VLOOKUP(ROW(G283),'RO registers'!$A:$L,9,0),""))</f>
        <v/>
      </c>
      <c r="I285" s="3" t="str">
        <f>IF(IFERROR(VLOOKUP(ROW(H283),'RO registers'!$A:$L,10,0),"")=0,"",IFERROR(VLOOKUP(ROW(H283),'RO registers'!$A:$L,10,0),""))</f>
        <v/>
      </c>
      <c r="J285" s="118" t="str">
        <f>IF(IFERROR(VLOOKUP(ROW(I283),'RO registers'!$A:$L,11,0),"")=0,"",IFERROR(VLOOKUP(ROW(I283),'RO registers'!$A:$L,11,0),""))</f>
        <v/>
      </c>
      <c r="K285" s="3" t="str">
        <f>IF(IFERROR(VLOOKUP(ROW(J283),'RO registers'!$A:$L,12,0),"")=0,"",IFERROR(VLOOKUP(ROW(J283),'RO registers'!$A:$L,12,0),""))</f>
        <v/>
      </c>
      <c r="L285" s="73"/>
    </row>
    <row r="286" spans="1:12" ht="50.1" customHeight="1">
      <c r="A286" s="3" t="str">
        <f>IF(IFERROR(VLOOKUP(ROW(A284),'RO registers'!$A:$L,2,0),"")=0,"",IFERROR(VLOOKUP(ROW(A284),'RO registers'!$A:$L,2,0),""))</f>
        <v/>
      </c>
      <c r="B286" s="3" t="str">
        <f>IF(IFERROR(VLOOKUP(ROW(B284),'RO registers'!$A:$L,3,0),"")=0,"",IFERROR(VLOOKUP(ROW(B284),'RO registers'!$A:$L,3,0),""))</f>
        <v/>
      </c>
      <c r="C286" s="3" t="str">
        <f>IF(IFERROR(VLOOKUP(ROW(C284),'RO registers'!$A:$L,4,0),"")=0,"",IFERROR(VLOOKUP(ROW(C284),'RO registers'!$A:$L,4,0),""))</f>
        <v/>
      </c>
      <c r="D286" s="3" t="str">
        <f>IF(IFERROR(VLOOKUP(ROW(D284),'RO registers'!$A:$L,5,0),"")=0,"",IFERROR(VLOOKUP(ROW(D284),'RO registers'!$A:$L,5,0),""))</f>
        <v/>
      </c>
      <c r="E286" s="3" t="str">
        <f>IF(IFERROR(VLOOKUP(ROW(E284),'RO registers'!$A:$L,6,0),"")=0,"",IFERROR(VLOOKUP(ROW(E284),'RO registers'!$A:$L,6,0),""))</f>
        <v/>
      </c>
      <c r="F286" s="3" t="str">
        <f>IF(IFERROR(VLOOKUP(ROW(F284),'RO registers'!$A:$L,7,0),"")=0,"",IFERROR(VLOOKUP(ROW(F284),'RO registers'!$A:$L,7,0),""))</f>
        <v/>
      </c>
      <c r="G286" s="3" t="str">
        <f>IF(IFERROR(VLOOKUP(ROW(F284),'RO registers'!$A:$L,8,0),"")=0,"",IFERROR(VLOOKUP(ROW(F284),'RO registers'!$A:$L,8,0),""))</f>
        <v/>
      </c>
      <c r="H286" s="3" t="str">
        <f>IF(IFERROR(VLOOKUP(ROW(G284),'RO registers'!$A:$L,9,0),"")=0,"",IFERROR(VLOOKUP(ROW(G284),'RO registers'!$A:$L,9,0),""))</f>
        <v/>
      </c>
      <c r="I286" s="3" t="str">
        <f>IF(IFERROR(VLOOKUP(ROW(H284),'RO registers'!$A:$L,10,0),"")=0,"",IFERROR(VLOOKUP(ROW(H284),'RO registers'!$A:$L,10,0),""))</f>
        <v/>
      </c>
      <c r="J286" s="118" t="str">
        <f>IF(IFERROR(VLOOKUP(ROW(I284),'RO registers'!$A:$L,11,0),"")=0,"",IFERROR(VLOOKUP(ROW(I284),'RO registers'!$A:$L,11,0),""))</f>
        <v/>
      </c>
      <c r="K286" s="3" t="str">
        <f>IF(IFERROR(VLOOKUP(ROW(J284),'RO registers'!$A:$L,12,0),"")=0,"",IFERROR(VLOOKUP(ROW(J284),'RO registers'!$A:$L,12,0),""))</f>
        <v/>
      </c>
      <c r="L286" s="73"/>
    </row>
    <row r="287" spans="1:12" ht="50.1" customHeight="1">
      <c r="A287" s="3" t="str">
        <f>IF(IFERROR(VLOOKUP(ROW(A285),'RO registers'!$A:$L,2,0),"")=0,"",IFERROR(VLOOKUP(ROW(A285),'RO registers'!$A:$L,2,0),""))</f>
        <v/>
      </c>
      <c r="B287" s="3" t="str">
        <f>IF(IFERROR(VLOOKUP(ROW(B285),'RO registers'!$A:$L,3,0),"")=0,"",IFERROR(VLOOKUP(ROW(B285),'RO registers'!$A:$L,3,0),""))</f>
        <v/>
      </c>
      <c r="C287" s="3" t="str">
        <f>IF(IFERROR(VLOOKUP(ROW(C285),'RO registers'!$A:$L,4,0),"")=0,"",IFERROR(VLOOKUP(ROW(C285),'RO registers'!$A:$L,4,0),""))</f>
        <v/>
      </c>
      <c r="D287" s="3" t="str">
        <f>IF(IFERROR(VLOOKUP(ROW(D285),'RO registers'!$A:$L,5,0),"")=0,"",IFERROR(VLOOKUP(ROW(D285),'RO registers'!$A:$L,5,0),""))</f>
        <v/>
      </c>
      <c r="E287" s="3" t="str">
        <f>IF(IFERROR(VLOOKUP(ROW(E285),'RO registers'!$A:$L,6,0),"")=0,"",IFERROR(VLOOKUP(ROW(E285),'RO registers'!$A:$L,6,0),""))</f>
        <v/>
      </c>
      <c r="F287" s="3" t="str">
        <f>IF(IFERROR(VLOOKUP(ROW(F285),'RO registers'!$A:$L,7,0),"")=0,"",IFERROR(VLOOKUP(ROW(F285),'RO registers'!$A:$L,7,0),""))</f>
        <v/>
      </c>
      <c r="G287" s="3" t="str">
        <f>IF(IFERROR(VLOOKUP(ROW(F285),'RO registers'!$A:$L,8,0),"")=0,"",IFERROR(VLOOKUP(ROW(F285),'RO registers'!$A:$L,8,0),""))</f>
        <v/>
      </c>
      <c r="H287" s="3" t="str">
        <f>IF(IFERROR(VLOOKUP(ROW(G285),'RO registers'!$A:$L,9,0),"")=0,"",IFERROR(VLOOKUP(ROW(G285),'RO registers'!$A:$L,9,0),""))</f>
        <v/>
      </c>
      <c r="I287" s="3" t="str">
        <f>IF(IFERROR(VLOOKUP(ROW(H285),'RO registers'!$A:$L,10,0),"")=0,"",IFERROR(VLOOKUP(ROW(H285),'RO registers'!$A:$L,10,0),""))</f>
        <v/>
      </c>
      <c r="J287" s="118" t="str">
        <f>IF(IFERROR(VLOOKUP(ROW(I285),'RO registers'!$A:$L,11,0),"")=0,"",IFERROR(VLOOKUP(ROW(I285),'RO registers'!$A:$L,11,0),""))</f>
        <v/>
      </c>
      <c r="K287" s="3" t="str">
        <f>IF(IFERROR(VLOOKUP(ROW(J285),'RO registers'!$A:$L,12,0),"")=0,"",IFERROR(VLOOKUP(ROW(J285),'RO registers'!$A:$L,12,0),""))</f>
        <v/>
      </c>
      <c r="L287" s="73"/>
    </row>
    <row r="288" spans="1:12" ht="50.1" customHeight="1">
      <c r="A288" s="3" t="str">
        <f>IF(IFERROR(VLOOKUP(ROW(A286),'RO registers'!$A:$L,2,0),"")=0,"",IFERROR(VLOOKUP(ROW(A286),'RO registers'!$A:$L,2,0),""))</f>
        <v/>
      </c>
      <c r="B288" s="3" t="str">
        <f>IF(IFERROR(VLOOKUP(ROW(B286),'RO registers'!$A:$L,3,0),"")=0,"",IFERROR(VLOOKUP(ROW(B286),'RO registers'!$A:$L,3,0),""))</f>
        <v/>
      </c>
      <c r="C288" s="3" t="str">
        <f>IF(IFERROR(VLOOKUP(ROW(C286),'RO registers'!$A:$L,4,0),"")=0,"",IFERROR(VLOOKUP(ROW(C286),'RO registers'!$A:$L,4,0),""))</f>
        <v/>
      </c>
      <c r="D288" s="3" t="str">
        <f>IF(IFERROR(VLOOKUP(ROW(D286),'RO registers'!$A:$L,5,0),"")=0,"",IFERROR(VLOOKUP(ROW(D286),'RO registers'!$A:$L,5,0),""))</f>
        <v/>
      </c>
      <c r="E288" s="3" t="str">
        <f>IF(IFERROR(VLOOKUP(ROW(E286),'RO registers'!$A:$L,6,0),"")=0,"",IFERROR(VLOOKUP(ROW(E286),'RO registers'!$A:$L,6,0),""))</f>
        <v/>
      </c>
      <c r="F288" s="3" t="str">
        <f>IF(IFERROR(VLOOKUP(ROW(F286),'RO registers'!$A:$L,7,0),"")=0,"",IFERROR(VLOOKUP(ROW(F286),'RO registers'!$A:$L,7,0),""))</f>
        <v/>
      </c>
      <c r="G288" s="3" t="str">
        <f>IF(IFERROR(VLOOKUP(ROW(F286),'RO registers'!$A:$L,8,0),"")=0,"",IFERROR(VLOOKUP(ROW(F286),'RO registers'!$A:$L,8,0),""))</f>
        <v/>
      </c>
      <c r="H288" s="3" t="str">
        <f>IF(IFERROR(VLOOKUP(ROW(G286),'RO registers'!$A:$L,9,0),"")=0,"",IFERROR(VLOOKUP(ROW(G286),'RO registers'!$A:$L,9,0),""))</f>
        <v/>
      </c>
      <c r="I288" s="3" t="str">
        <f>IF(IFERROR(VLOOKUP(ROW(H286),'RO registers'!$A:$L,10,0),"")=0,"",IFERROR(VLOOKUP(ROW(H286),'RO registers'!$A:$L,10,0),""))</f>
        <v/>
      </c>
      <c r="J288" s="118" t="str">
        <f>IF(IFERROR(VLOOKUP(ROW(I286),'RO registers'!$A:$L,11,0),"")=0,"",IFERROR(VLOOKUP(ROW(I286),'RO registers'!$A:$L,11,0),""))</f>
        <v/>
      </c>
      <c r="K288" s="3" t="str">
        <f>IF(IFERROR(VLOOKUP(ROW(J286),'RO registers'!$A:$L,12,0),"")=0,"",IFERROR(VLOOKUP(ROW(J286),'RO registers'!$A:$L,12,0),""))</f>
        <v/>
      </c>
      <c r="L288" s="73"/>
    </row>
    <row r="289" spans="1:12" ht="50.1" customHeight="1">
      <c r="A289" s="3" t="str">
        <f>IF(IFERROR(VLOOKUP(ROW(A287),'RO registers'!$A:$L,2,0),"")=0,"",IFERROR(VLOOKUP(ROW(A287),'RO registers'!$A:$L,2,0),""))</f>
        <v/>
      </c>
      <c r="B289" s="3" t="str">
        <f>IF(IFERROR(VLOOKUP(ROW(B287),'RO registers'!$A:$L,3,0),"")=0,"",IFERROR(VLOOKUP(ROW(B287),'RO registers'!$A:$L,3,0),""))</f>
        <v/>
      </c>
      <c r="C289" s="3" t="str">
        <f>IF(IFERROR(VLOOKUP(ROW(C287),'RO registers'!$A:$L,4,0),"")=0,"",IFERROR(VLOOKUP(ROW(C287),'RO registers'!$A:$L,4,0),""))</f>
        <v/>
      </c>
      <c r="D289" s="3" t="str">
        <f>IF(IFERROR(VLOOKUP(ROW(D287),'RO registers'!$A:$L,5,0),"")=0,"",IFERROR(VLOOKUP(ROW(D287),'RO registers'!$A:$L,5,0),""))</f>
        <v/>
      </c>
      <c r="E289" s="3" t="str">
        <f>IF(IFERROR(VLOOKUP(ROW(E287),'RO registers'!$A:$L,6,0),"")=0,"",IFERROR(VLOOKUP(ROW(E287),'RO registers'!$A:$L,6,0),""))</f>
        <v/>
      </c>
      <c r="F289" s="3" t="str">
        <f>IF(IFERROR(VLOOKUP(ROW(F287),'RO registers'!$A:$L,7,0),"")=0,"",IFERROR(VLOOKUP(ROW(F287),'RO registers'!$A:$L,7,0),""))</f>
        <v/>
      </c>
      <c r="G289" s="3" t="str">
        <f>IF(IFERROR(VLOOKUP(ROW(F287),'RO registers'!$A:$L,8,0),"")=0,"",IFERROR(VLOOKUP(ROW(F287),'RO registers'!$A:$L,8,0),""))</f>
        <v/>
      </c>
      <c r="H289" s="3" t="str">
        <f>IF(IFERROR(VLOOKUP(ROW(G287),'RO registers'!$A:$L,9,0),"")=0,"",IFERROR(VLOOKUP(ROW(G287),'RO registers'!$A:$L,9,0),""))</f>
        <v/>
      </c>
      <c r="I289" s="3" t="str">
        <f>IF(IFERROR(VLOOKUP(ROW(H287),'RO registers'!$A:$L,10,0),"")=0,"",IFERROR(VLOOKUP(ROW(H287),'RO registers'!$A:$L,10,0),""))</f>
        <v/>
      </c>
      <c r="J289" s="118" t="str">
        <f>IF(IFERROR(VLOOKUP(ROW(I287),'RO registers'!$A:$L,11,0),"")=0,"",IFERROR(VLOOKUP(ROW(I287),'RO registers'!$A:$L,11,0),""))</f>
        <v/>
      </c>
      <c r="K289" s="3" t="str">
        <f>IF(IFERROR(VLOOKUP(ROW(J287),'RO registers'!$A:$L,12,0),"")=0,"",IFERROR(VLOOKUP(ROW(J287),'RO registers'!$A:$L,12,0),""))</f>
        <v/>
      </c>
      <c r="L289" s="73"/>
    </row>
    <row r="290" spans="1:12" ht="50.1" customHeight="1">
      <c r="A290" s="3" t="str">
        <f>IF(IFERROR(VLOOKUP(ROW(A288),'RO registers'!$A:$L,2,0),"")=0,"",IFERROR(VLOOKUP(ROW(A288),'RO registers'!$A:$L,2,0),""))</f>
        <v/>
      </c>
      <c r="B290" s="3" t="str">
        <f>IF(IFERROR(VLOOKUP(ROW(B288),'RO registers'!$A:$L,3,0),"")=0,"",IFERROR(VLOOKUP(ROW(B288),'RO registers'!$A:$L,3,0),""))</f>
        <v/>
      </c>
      <c r="C290" s="3" t="str">
        <f>IF(IFERROR(VLOOKUP(ROW(C288),'RO registers'!$A:$L,4,0),"")=0,"",IFERROR(VLOOKUP(ROW(C288),'RO registers'!$A:$L,4,0),""))</f>
        <v/>
      </c>
      <c r="D290" s="3" t="str">
        <f>IF(IFERROR(VLOOKUP(ROW(D288),'RO registers'!$A:$L,5,0),"")=0,"",IFERROR(VLOOKUP(ROW(D288),'RO registers'!$A:$L,5,0),""))</f>
        <v/>
      </c>
      <c r="E290" s="3" t="str">
        <f>IF(IFERROR(VLOOKUP(ROW(E288),'RO registers'!$A:$L,6,0),"")=0,"",IFERROR(VLOOKUP(ROW(E288),'RO registers'!$A:$L,6,0),""))</f>
        <v/>
      </c>
      <c r="F290" s="3" t="str">
        <f>IF(IFERROR(VLOOKUP(ROW(F288),'RO registers'!$A:$L,7,0),"")=0,"",IFERROR(VLOOKUP(ROW(F288),'RO registers'!$A:$L,7,0),""))</f>
        <v/>
      </c>
      <c r="G290" s="3" t="str">
        <f>IF(IFERROR(VLOOKUP(ROW(F288),'RO registers'!$A:$L,8,0),"")=0,"",IFERROR(VLOOKUP(ROW(F288),'RO registers'!$A:$L,8,0),""))</f>
        <v/>
      </c>
      <c r="H290" s="3" t="str">
        <f>IF(IFERROR(VLOOKUP(ROW(G288),'RO registers'!$A:$L,9,0),"")=0,"",IFERROR(VLOOKUP(ROW(G288),'RO registers'!$A:$L,9,0),""))</f>
        <v/>
      </c>
      <c r="I290" s="3" t="str">
        <f>IF(IFERROR(VLOOKUP(ROW(H288),'RO registers'!$A:$L,10,0),"")=0,"",IFERROR(VLOOKUP(ROW(H288),'RO registers'!$A:$L,10,0),""))</f>
        <v/>
      </c>
      <c r="J290" s="118" t="str">
        <f>IF(IFERROR(VLOOKUP(ROW(I288),'RO registers'!$A:$L,11,0),"")=0,"",IFERROR(VLOOKUP(ROW(I288),'RO registers'!$A:$L,11,0),""))</f>
        <v/>
      </c>
      <c r="K290" s="3" t="str">
        <f>IF(IFERROR(VLOOKUP(ROW(J288),'RO registers'!$A:$L,12,0),"")=0,"",IFERROR(VLOOKUP(ROW(J288),'RO registers'!$A:$L,12,0),""))</f>
        <v/>
      </c>
      <c r="L290" s="73"/>
    </row>
    <row r="291" spans="1:12" ht="50.1" customHeight="1">
      <c r="A291" s="3" t="str">
        <f>IF(IFERROR(VLOOKUP(ROW(A289),'RO registers'!$A:$L,2,0),"")=0,"",IFERROR(VLOOKUP(ROW(A289),'RO registers'!$A:$L,2,0),""))</f>
        <v/>
      </c>
      <c r="B291" s="3" t="str">
        <f>IF(IFERROR(VLOOKUP(ROW(B289),'RO registers'!$A:$L,3,0),"")=0,"",IFERROR(VLOOKUP(ROW(B289),'RO registers'!$A:$L,3,0),""))</f>
        <v/>
      </c>
      <c r="C291" s="3" t="str">
        <f>IF(IFERROR(VLOOKUP(ROW(C289),'RO registers'!$A:$L,4,0),"")=0,"",IFERROR(VLOOKUP(ROW(C289),'RO registers'!$A:$L,4,0),""))</f>
        <v/>
      </c>
      <c r="D291" s="3" t="str">
        <f>IF(IFERROR(VLOOKUP(ROW(D289),'RO registers'!$A:$L,5,0),"")=0,"",IFERROR(VLOOKUP(ROW(D289),'RO registers'!$A:$L,5,0),""))</f>
        <v/>
      </c>
      <c r="E291" s="3" t="str">
        <f>IF(IFERROR(VLOOKUP(ROW(E289),'RO registers'!$A:$L,6,0),"")=0,"",IFERROR(VLOOKUP(ROW(E289),'RO registers'!$A:$L,6,0),""))</f>
        <v/>
      </c>
      <c r="F291" s="3" t="str">
        <f>IF(IFERROR(VLOOKUP(ROW(F289),'RO registers'!$A:$L,7,0),"")=0,"",IFERROR(VLOOKUP(ROW(F289),'RO registers'!$A:$L,7,0),""))</f>
        <v/>
      </c>
      <c r="G291" s="3" t="str">
        <f>IF(IFERROR(VLOOKUP(ROW(F289),'RO registers'!$A:$L,8,0),"")=0,"",IFERROR(VLOOKUP(ROW(F289),'RO registers'!$A:$L,8,0),""))</f>
        <v/>
      </c>
      <c r="H291" s="3" t="str">
        <f>IF(IFERROR(VLOOKUP(ROW(G289),'RO registers'!$A:$L,9,0),"")=0,"",IFERROR(VLOOKUP(ROW(G289),'RO registers'!$A:$L,9,0),""))</f>
        <v/>
      </c>
      <c r="I291" s="3" t="str">
        <f>IF(IFERROR(VLOOKUP(ROW(H289),'RO registers'!$A:$L,10,0),"")=0,"",IFERROR(VLOOKUP(ROW(H289),'RO registers'!$A:$L,10,0),""))</f>
        <v/>
      </c>
      <c r="J291" s="118" t="str">
        <f>IF(IFERROR(VLOOKUP(ROW(I289),'RO registers'!$A:$L,11,0),"")=0,"",IFERROR(VLOOKUP(ROW(I289),'RO registers'!$A:$L,11,0),""))</f>
        <v/>
      </c>
      <c r="K291" s="3" t="str">
        <f>IF(IFERROR(VLOOKUP(ROW(J289),'RO registers'!$A:$L,12,0),"")=0,"",IFERROR(VLOOKUP(ROW(J289),'RO registers'!$A:$L,12,0),""))</f>
        <v/>
      </c>
      <c r="L291" s="73"/>
    </row>
    <row r="292" spans="1:12" ht="50.1" customHeight="1">
      <c r="A292" s="3" t="str">
        <f>IF(IFERROR(VLOOKUP(ROW(A290),'RO registers'!$A:$L,2,0),"")=0,"",IFERROR(VLOOKUP(ROW(A290),'RO registers'!$A:$L,2,0),""))</f>
        <v/>
      </c>
      <c r="B292" s="3" t="str">
        <f>IF(IFERROR(VLOOKUP(ROW(B290),'RO registers'!$A:$L,3,0),"")=0,"",IFERROR(VLOOKUP(ROW(B290),'RO registers'!$A:$L,3,0),""))</f>
        <v/>
      </c>
      <c r="C292" s="3" t="str">
        <f>IF(IFERROR(VLOOKUP(ROW(C290),'RO registers'!$A:$L,4,0),"")=0,"",IFERROR(VLOOKUP(ROW(C290),'RO registers'!$A:$L,4,0),""))</f>
        <v/>
      </c>
      <c r="D292" s="3" t="str">
        <f>IF(IFERROR(VLOOKUP(ROW(D290),'RO registers'!$A:$L,5,0),"")=0,"",IFERROR(VLOOKUP(ROW(D290),'RO registers'!$A:$L,5,0),""))</f>
        <v/>
      </c>
      <c r="E292" s="3" t="str">
        <f>IF(IFERROR(VLOOKUP(ROW(E290),'RO registers'!$A:$L,6,0),"")=0,"",IFERROR(VLOOKUP(ROW(E290),'RO registers'!$A:$L,6,0),""))</f>
        <v/>
      </c>
      <c r="F292" s="3" t="str">
        <f>IF(IFERROR(VLOOKUP(ROW(F290),'RO registers'!$A:$L,7,0),"")=0,"",IFERROR(VLOOKUP(ROW(F290),'RO registers'!$A:$L,7,0),""))</f>
        <v/>
      </c>
      <c r="G292" s="3" t="str">
        <f>IF(IFERROR(VLOOKUP(ROW(F290),'RO registers'!$A:$L,8,0),"")=0,"",IFERROR(VLOOKUP(ROW(F290),'RO registers'!$A:$L,8,0),""))</f>
        <v/>
      </c>
      <c r="H292" s="3" t="str">
        <f>IF(IFERROR(VLOOKUP(ROW(G290),'RO registers'!$A:$L,9,0),"")=0,"",IFERROR(VLOOKUP(ROW(G290),'RO registers'!$A:$L,9,0),""))</f>
        <v/>
      </c>
      <c r="I292" s="3" t="str">
        <f>IF(IFERROR(VLOOKUP(ROW(H290),'RO registers'!$A:$L,10,0),"")=0,"",IFERROR(VLOOKUP(ROW(H290),'RO registers'!$A:$L,10,0),""))</f>
        <v/>
      </c>
      <c r="J292" s="118" t="str">
        <f>IF(IFERROR(VLOOKUP(ROW(I290),'RO registers'!$A:$L,11,0),"")=0,"",IFERROR(VLOOKUP(ROW(I290),'RO registers'!$A:$L,11,0),""))</f>
        <v/>
      </c>
      <c r="K292" s="3" t="str">
        <f>IF(IFERROR(VLOOKUP(ROW(J290),'RO registers'!$A:$L,12,0),"")=0,"",IFERROR(VLOOKUP(ROW(J290),'RO registers'!$A:$L,12,0),""))</f>
        <v/>
      </c>
      <c r="L292" s="73"/>
    </row>
    <row r="293" spans="1:12" ht="50.1" customHeight="1">
      <c r="A293" s="3" t="str">
        <f>IF(IFERROR(VLOOKUP(ROW(A291),'RO registers'!$A:$L,2,0),"")=0,"",IFERROR(VLOOKUP(ROW(A291),'RO registers'!$A:$L,2,0),""))</f>
        <v/>
      </c>
      <c r="B293" s="3" t="str">
        <f>IF(IFERROR(VLOOKUP(ROW(B291),'RO registers'!$A:$L,3,0),"")=0,"",IFERROR(VLOOKUP(ROW(B291),'RO registers'!$A:$L,3,0),""))</f>
        <v/>
      </c>
      <c r="C293" s="3" t="str">
        <f>IF(IFERROR(VLOOKUP(ROW(C291),'RO registers'!$A:$L,4,0),"")=0,"",IFERROR(VLOOKUP(ROW(C291),'RO registers'!$A:$L,4,0),""))</f>
        <v/>
      </c>
      <c r="D293" s="3" t="str">
        <f>IF(IFERROR(VLOOKUP(ROW(D291),'RO registers'!$A:$L,5,0),"")=0,"",IFERROR(VLOOKUP(ROW(D291),'RO registers'!$A:$L,5,0),""))</f>
        <v/>
      </c>
      <c r="E293" s="3" t="str">
        <f>IF(IFERROR(VLOOKUP(ROW(E291),'RO registers'!$A:$L,6,0),"")=0,"",IFERROR(VLOOKUP(ROW(E291),'RO registers'!$A:$L,6,0),""))</f>
        <v/>
      </c>
      <c r="F293" s="3" t="str">
        <f>IF(IFERROR(VLOOKUP(ROW(F291),'RO registers'!$A:$L,7,0),"")=0,"",IFERROR(VLOOKUP(ROW(F291),'RO registers'!$A:$L,7,0),""))</f>
        <v/>
      </c>
      <c r="G293" s="3" t="str">
        <f>IF(IFERROR(VLOOKUP(ROW(F291),'RO registers'!$A:$L,8,0),"")=0,"",IFERROR(VLOOKUP(ROW(F291),'RO registers'!$A:$L,8,0),""))</f>
        <v/>
      </c>
      <c r="H293" s="3" t="str">
        <f>IF(IFERROR(VLOOKUP(ROW(G291),'RO registers'!$A:$L,9,0),"")=0,"",IFERROR(VLOOKUP(ROW(G291),'RO registers'!$A:$L,9,0),""))</f>
        <v/>
      </c>
      <c r="I293" s="3" t="str">
        <f>IF(IFERROR(VLOOKUP(ROW(H291),'RO registers'!$A:$L,10,0),"")=0,"",IFERROR(VLOOKUP(ROW(H291),'RO registers'!$A:$L,10,0),""))</f>
        <v/>
      </c>
      <c r="J293" s="118" t="str">
        <f>IF(IFERROR(VLOOKUP(ROW(I291),'RO registers'!$A:$L,11,0),"")=0,"",IFERROR(VLOOKUP(ROW(I291),'RO registers'!$A:$L,11,0),""))</f>
        <v/>
      </c>
      <c r="K293" s="3" t="str">
        <f>IF(IFERROR(VLOOKUP(ROW(J291),'RO registers'!$A:$L,12,0),"")=0,"",IFERROR(VLOOKUP(ROW(J291),'RO registers'!$A:$L,12,0),""))</f>
        <v/>
      </c>
      <c r="L293" s="73"/>
    </row>
    <row r="294" spans="1:12" ht="50.1" customHeight="1">
      <c r="A294" s="3" t="str">
        <f>IF(IFERROR(VLOOKUP(ROW(A292),'RO registers'!$A:$L,2,0),"")=0,"",IFERROR(VLOOKUP(ROW(A292),'RO registers'!$A:$L,2,0),""))</f>
        <v/>
      </c>
      <c r="B294" s="3" t="str">
        <f>IF(IFERROR(VLOOKUP(ROW(B292),'RO registers'!$A:$L,3,0),"")=0,"",IFERROR(VLOOKUP(ROW(B292),'RO registers'!$A:$L,3,0),""))</f>
        <v/>
      </c>
      <c r="C294" s="3" t="str">
        <f>IF(IFERROR(VLOOKUP(ROW(C292),'RO registers'!$A:$L,4,0),"")=0,"",IFERROR(VLOOKUP(ROW(C292),'RO registers'!$A:$L,4,0),""))</f>
        <v/>
      </c>
      <c r="D294" s="3" t="str">
        <f>IF(IFERROR(VLOOKUP(ROW(D292),'RO registers'!$A:$L,5,0),"")=0,"",IFERROR(VLOOKUP(ROW(D292),'RO registers'!$A:$L,5,0),""))</f>
        <v/>
      </c>
      <c r="E294" s="3" t="str">
        <f>IF(IFERROR(VLOOKUP(ROW(E292),'RO registers'!$A:$L,6,0),"")=0,"",IFERROR(VLOOKUP(ROW(E292),'RO registers'!$A:$L,6,0),""))</f>
        <v/>
      </c>
      <c r="F294" s="3" t="str">
        <f>IF(IFERROR(VLOOKUP(ROW(F292),'RO registers'!$A:$L,7,0),"")=0,"",IFERROR(VLOOKUP(ROW(F292),'RO registers'!$A:$L,7,0),""))</f>
        <v/>
      </c>
      <c r="G294" s="3" t="str">
        <f>IF(IFERROR(VLOOKUP(ROW(F292),'RO registers'!$A:$L,8,0),"")=0,"",IFERROR(VLOOKUP(ROW(F292),'RO registers'!$A:$L,8,0),""))</f>
        <v/>
      </c>
      <c r="H294" s="3" t="str">
        <f>IF(IFERROR(VLOOKUP(ROW(G292),'RO registers'!$A:$L,9,0),"")=0,"",IFERROR(VLOOKUP(ROW(G292),'RO registers'!$A:$L,9,0),""))</f>
        <v/>
      </c>
      <c r="I294" s="3" t="str">
        <f>IF(IFERROR(VLOOKUP(ROW(H292),'RO registers'!$A:$L,10,0),"")=0,"",IFERROR(VLOOKUP(ROW(H292),'RO registers'!$A:$L,10,0),""))</f>
        <v/>
      </c>
      <c r="J294" s="118" t="str">
        <f>IF(IFERROR(VLOOKUP(ROW(I292),'RO registers'!$A:$L,11,0),"")=0,"",IFERROR(VLOOKUP(ROW(I292),'RO registers'!$A:$L,11,0),""))</f>
        <v/>
      </c>
      <c r="K294" s="3" t="str">
        <f>IF(IFERROR(VLOOKUP(ROW(J292),'RO registers'!$A:$L,12,0),"")=0,"",IFERROR(VLOOKUP(ROW(J292),'RO registers'!$A:$L,12,0),""))</f>
        <v/>
      </c>
      <c r="L294" s="73"/>
    </row>
    <row r="295" spans="1:12" ht="50.1" customHeight="1">
      <c r="A295" s="3" t="str">
        <f>IF(IFERROR(VLOOKUP(ROW(A293),'RO registers'!$A:$L,2,0),"")=0,"",IFERROR(VLOOKUP(ROW(A293),'RO registers'!$A:$L,2,0),""))</f>
        <v/>
      </c>
      <c r="B295" s="3" t="str">
        <f>IF(IFERROR(VLOOKUP(ROW(B293),'RO registers'!$A:$L,3,0),"")=0,"",IFERROR(VLOOKUP(ROW(B293),'RO registers'!$A:$L,3,0),""))</f>
        <v/>
      </c>
      <c r="C295" s="3" t="str">
        <f>IF(IFERROR(VLOOKUP(ROW(C293),'RO registers'!$A:$L,4,0),"")=0,"",IFERROR(VLOOKUP(ROW(C293),'RO registers'!$A:$L,4,0),""))</f>
        <v/>
      </c>
      <c r="D295" s="3" t="str">
        <f>IF(IFERROR(VLOOKUP(ROW(D293),'RO registers'!$A:$L,5,0),"")=0,"",IFERROR(VLOOKUP(ROW(D293),'RO registers'!$A:$L,5,0),""))</f>
        <v/>
      </c>
      <c r="E295" s="3" t="str">
        <f>IF(IFERROR(VLOOKUP(ROW(E293),'RO registers'!$A:$L,6,0),"")=0,"",IFERROR(VLOOKUP(ROW(E293),'RO registers'!$A:$L,6,0),""))</f>
        <v/>
      </c>
      <c r="F295" s="3" t="str">
        <f>IF(IFERROR(VLOOKUP(ROW(F293),'RO registers'!$A:$L,7,0),"")=0,"",IFERROR(VLOOKUP(ROW(F293),'RO registers'!$A:$L,7,0),""))</f>
        <v/>
      </c>
      <c r="G295" s="3" t="str">
        <f>IF(IFERROR(VLOOKUP(ROW(F293),'RO registers'!$A:$L,8,0),"")=0,"",IFERROR(VLOOKUP(ROW(F293),'RO registers'!$A:$L,8,0),""))</f>
        <v/>
      </c>
      <c r="H295" s="3" t="str">
        <f>IF(IFERROR(VLOOKUP(ROW(G293),'RO registers'!$A:$L,9,0),"")=0,"",IFERROR(VLOOKUP(ROW(G293),'RO registers'!$A:$L,9,0),""))</f>
        <v/>
      </c>
      <c r="I295" s="3" t="str">
        <f>IF(IFERROR(VLOOKUP(ROW(H293),'RO registers'!$A:$L,10,0),"")=0,"",IFERROR(VLOOKUP(ROW(H293),'RO registers'!$A:$L,10,0),""))</f>
        <v/>
      </c>
      <c r="J295" s="118" t="str">
        <f>IF(IFERROR(VLOOKUP(ROW(I293),'RO registers'!$A:$L,11,0),"")=0,"",IFERROR(VLOOKUP(ROW(I293),'RO registers'!$A:$L,11,0),""))</f>
        <v/>
      </c>
      <c r="K295" s="3" t="str">
        <f>IF(IFERROR(VLOOKUP(ROW(J293),'RO registers'!$A:$L,12,0),"")=0,"",IFERROR(VLOOKUP(ROW(J293),'RO registers'!$A:$L,12,0),""))</f>
        <v/>
      </c>
      <c r="L295" s="73"/>
    </row>
    <row r="296" spans="1:12" ht="50.1" customHeight="1">
      <c r="A296" s="3" t="str">
        <f>IF(IFERROR(VLOOKUP(ROW(A294),'RO registers'!$A:$L,2,0),"")=0,"",IFERROR(VLOOKUP(ROW(A294),'RO registers'!$A:$L,2,0),""))</f>
        <v/>
      </c>
      <c r="B296" s="3" t="str">
        <f>IF(IFERROR(VLOOKUP(ROW(B294),'RO registers'!$A:$L,3,0),"")=0,"",IFERROR(VLOOKUP(ROW(B294),'RO registers'!$A:$L,3,0),""))</f>
        <v/>
      </c>
      <c r="C296" s="3" t="str">
        <f>IF(IFERROR(VLOOKUP(ROW(C294),'RO registers'!$A:$L,4,0),"")=0,"",IFERROR(VLOOKUP(ROW(C294),'RO registers'!$A:$L,4,0),""))</f>
        <v/>
      </c>
      <c r="D296" s="3" t="str">
        <f>IF(IFERROR(VLOOKUP(ROW(D294),'RO registers'!$A:$L,5,0),"")=0,"",IFERROR(VLOOKUP(ROW(D294),'RO registers'!$A:$L,5,0),""))</f>
        <v/>
      </c>
      <c r="E296" s="3" t="str">
        <f>IF(IFERROR(VLOOKUP(ROW(E294),'RO registers'!$A:$L,6,0),"")=0,"",IFERROR(VLOOKUP(ROW(E294),'RO registers'!$A:$L,6,0),""))</f>
        <v/>
      </c>
      <c r="F296" s="3" t="str">
        <f>IF(IFERROR(VLOOKUP(ROW(F294),'RO registers'!$A:$L,7,0),"")=0,"",IFERROR(VLOOKUP(ROW(F294),'RO registers'!$A:$L,7,0),""))</f>
        <v/>
      </c>
      <c r="G296" s="3" t="str">
        <f>IF(IFERROR(VLOOKUP(ROW(F294),'RO registers'!$A:$L,8,0),"")=0,"",IFERROR(VLOOKUP(ROW(F294),'RO registers'!$A:$L,8,0),""))</f>
        <v/>
      </c>
      <c r="H296" s="3" t="str">
        <f>IF(IFERROR(VLOOKUP(ROW(G294),'RO registers'!$A:$L,9,0),"")=0,"",IFERROR(VLOOKUP(ROW(G294),'RO registers'!$A:$L,9,0),""))</f>
        <v/>
      </c>
      <c r="I296" s="3" t="str">
        <f>IF(IFERROR(VLOOKUP(ROW(H294),'RO registers'!$A:$L,10,0),"")=0,"",IFERROR(VLOOKUP(ROW(H294),'RO registers'!$A:$L,10,0),""))</f>
        <v/>
      </c>
      <c r="J296" s="118" t="str">
        <f>IF(IFERROR(VLOOKUP(ROW(I294),'RO registers'!$A:$L,11,0),"")=0,"",IFERROR(VLOOKUP(ROW(I294),'RO registers'!$A:$L,11,0),""))</f>
        <v/>
      </c>
      <c r="K296" s="3" t="str">
        <f>IF(IFERROR(VLOOKUP(ROW(J294),'RO registers'!$A:$L,12,0),"")=0,"",IFERROR(VLOOKUP(ROW(J294),'RO registers'!$A:$L,12,0),""))</f>
        <v/>
      </c>
      <c r="L296" s="73"/>
    </row>
    <row r="297" spans="1:12" ht="50.1" customHeight="1">
      <c r="A297" s="3" t="str">
        <f>IF(IFERROR(VLOOKUP(ROW(A295),'RO registers'!$A:$L,2,0),"")=0,"",IFERROR(VLOOKUP(ROW(A295),'RO registers'!$A:$L,2,0),""))</f>
        <v/>
      </c>
      <c r="B297" s="3" t="str">
        <f>IF(IFERROR(VLOOKUP(ROW(B295),'RO registers'!$A:$L,3,0),"")=0,"",IFERROR(VLOOKUP(ROW(B295),'RO registers'!$A:$L,3,0),""))</f>
        <v/>
      </c>
      <c r="C297" s="3" t="str">
        <f>IF(IFERROR(VLOOKUP(ROW(C295),'RO registers'!$A:$L,4,0),"")=0,"",IFERROR(VLOOKUP(ROW(C295),'RO registers'!$A:$L,4,0),""))</f>
        <v/>
      </c>
      <c r="D297" s="3" t="str">
        <f>IF(IFERROR(VLOOKUP(ROW(D295),'RO registers'!$A:$L,5,0),"")=0,"",IFERROR(VLOOKUP(ROW(D295),'RO registers'!$A:$L,5,0),""))</f>
        <v/>
      </c>
      <c r="E297" s="3" t="str">
        <f>IF(IFERROR(VLOOKUP(ROW(E295),'RO registers'!$A:$L,6,0),"")=0,"",IFERROR(VLOOKUP(ROW(E295),'RO registers'!$A:$L,6,0),""))</f>
        <v/>
      </c>
      <c r="F297" s="3" t="str">
        <f>IF(IFERROR(VLOOKUP(ROW(F295),'RO registers'!$A:$L,7,0),"")=0,"",IFERROR(VLOOKUP(ROW(F295),'RO registers'!$A:$L,7,0),""))</f>
        <v/>
      </c>
      <c r="G297" s="3" t="str">
        <f>IF(IFERROR(VLOOKUP(ROW(F295),'RO registers'!$A:$L,8,0),"")=0,"",IFERROR(VLOOKUP(ROW(F295),'RO registers'!$A:$L,8,0),""))</f>
        <v/>
      </c>
      <c r="H297" s="3" t="str">
        <f>IF(IFERROR(VLOOKUP(ROW(G295),'RO registers'!$A:$L,9,0),"")=0,"",IFERROR(VLOOKUP(ROW(G295),'RO registers'!$A:$L,9,0),""))</f>
        <v/>
      </c>
      <c r="I297" s="3" t="str">
        <f>IF(IFERROR(VLOOKUP(ROW(H295),'RO registers'!$A:$L,10,0),"")=0,"",IFERROR(VLOOKUP(ROW(H295),'RO registers'!$A:$L,10,0),""))</f>
        <v/>
      </c>
      <c r="J297" s="118" t="str">
        <f>IF(IFERROR(VLOOKUP(ROW(I295),'RO registers'!$A:$L,11,0),"")=0,"",IFERROR(VLOOKUP(ROW(I295),'RO registers'!$A:$L,11,0),""))</f>
        <v/>
      </c>
      <c r="K297" s="3" t="str">
        <f>IF(IFERROR(VLOOKUP(ROW(J295),'RO registers'!$A:$L,12,0),"")=0,"",IFERROR(VLOOKUP(ROW(J295),'RO registers'!$A:$L,12,0),""))</f>
        <v/>
      </c>
      <c r="L297" s="73"/>
    </row>
    <row r="298" spans="1:12" ht="50.1" customHeight="1">
      <c r="A298" s="3" t="str">
        <f>IF(IFERROR(VLOOKUP(ROW(A296),'RO registers'!$A:$L,2,0),"")=0,"",IFERROR(VLOOKUP(ROW(A296),'RO registers'!$A:$L,2,0),""))</f>
        <v/>
      </c>
      <c r="B298" s="3" t="str">
        <f>IF(IFERROR(VLOOKUP(ROW(B296),'RO registers'!$A:$L,3,0),"")=0,"",IFERROR(VLOOKUP(ROW(B296),'RO registers'!$A:$L,3,0),""))</f>
        <v/>
      </c>
      <c r="C298" s="3" t="str">
        <f>IF(IFERROR(VLOOKUP(ROW(C296),'RO registers'!$A:$L,4,0),"")=0,"",IFERROR(VLOOKUP(ROW(C296),'RO registers'!$A:$L,4,0),""))</f>
        <v/>
      </c>
      <c r="D298" s="3" t="str">
        <f>IF(IFERROR(VLOOKUP(ROW(D296),'RO registers'!$A:$L,5,0),"")=0,"",IFERROR(VLOOKUP(ROW(D296),'RO registers'!$A:$L,5,0),""))</f>
        <v/>
      </c>
      <c r="E298" s="3" t="str">
        <f>IF(IFERROR(VLOOKUP(ROW(E296),'RO registers'!$A:$L,6,0),"")=0,"",IFERROR(VLOOKUP(ROW(E296),'RO registers'!$A:$L,6,0),""))</f>
        <v/>
      </c>
      <c r="F298" s="3" t="str">
        <f>IF(IFERROR(VLOOKUP(ROW(F296),'RO registers'!$A:$L,7,0),"")=0,"",IFERROR(VLOOKUP(ROW(F296),'RO registers'!$A:$L,7,0),""))</f>
        <v/>
      </c>
      <c r="G298" s="3" t="str">
        <f>IF(IFERROR(VLOOKUP(ROW(F296),'RO registers'!$A:$L,8,0),"")=0,"",IFERROR(VLOOKUP(ROW(F296),'RO registers'!$A:$L,8,0),""))</f>
        <v/>
      </c>
      <c r="H298" s="3" t="str">
        <f>IF(IFERROR(VLOOKUP(ROW(G296),'RO registers'!$A:$L,9,0),"")=0,"",IFERROR(VLOOKUP(ROW(G296),'RO registers'!$A:$L,9,0),""))</f>
        <v/>
      </c>
      <c r="I298" s="3" t="str">
        <f>IF(IFERROR(VLOOKUP(ROW(H296),'RO registers'!$A:$L,10,0),"")=0,"",IFERROR(VLOOKUP(ROW(H296),'RO registers'!$A:$L,10,0),""))</f>
        <v/>
      </c>
      <c r="J298" s="118" t="str">
        <f>IF(IFERROR(VLOOKUP(ROW(I296),'RO registers'!$A:$L,11,0),"")=0,"",IFERROR(VLOOKUP(ROW(I296),'RO registers'!$A:$L,11,0),""))</f>
        <v/>
      </c>
      <c r="K298" s="3" t="str">
        <f>IF(IFERROR(VLOOKUP(ROW(J296),'RO registers'!$A:$L,12,0),"")=0,"",IFERROR(VLOOKUP(ROW(J296),'RO registers'!$A:$L,12,0),""))</f>
        <v/>
      </c>
      <c r="L298" s="73"/>
    </row>
    <row r="299" spans="1:12" ht="50.1" customHeight="1">
      <c r="A299" s="3" t="str">
        <f>IF(IFERROR(VLOOKUP(ROW(A297),'RO registers'!$A:$L,2,0),"")=0,"",IFERROR(VLOOKUP(ROW(A297),'RO registers'!$A:$L,2,0),""))</f>
        <v/>
      </c>
      <c r="B299" s="3" t="str">
        <f>IF(IFERROR(VLOOKUP(ROW(B297),'RO registers'!$A:$L,3,0),"")=0,"",IFERROR(VLOOKUP(ROW(B297),'RO registers'!$A:$L,3,0),""))</f>
        <v/>
      </c>
      <c r="C299" s="3" t="str">
        <f>IF(IFERROR(VLOOKUP(ROW(C297),'RO registers'!$A:$L,4,0),"")=0,"",IFERROR(VLOOKUP(ROW(C297),'RO registers'!$A:$L,4,0),""))</f>
        <v/>
      </c>
      <c r="D299" s="3" t="str">
        <f>IF(IFERROR(VLOOKUP(ROW(D297),'RO registers'!$A:$L,5,0),"")=0,"",IFERROR(VLOOKUP(ROW(D297),'RO registers'!$A:$L,5,0),""))</f>
        <v/>
      </c>
      <c r="E299" s="3" t="str">
        <f>IF(IFERROR(VLOOKUP(ROW(E297),'RO registers'!$A:$L,6,0),"")=0,"",IFERROR(VLOOKUP(ROW(E297),'RO registers'!$A:$L,6,0),""))</f>
        <v/>
      </c>
      <c r="F299" s="3" t="str">
        <f>IF(IFERROR(VLOOKUP(ROW(F297),'RO registers'!$A:$L,7,0),"")=0,"",IFERROR(VLOOKUP(ROW(F297),'RO registers'!$A:$L,7,0),""))</f>
        <v/>
      </c>
      <c r="G299" s="3" t="str">
        <f>IF(IFERROR(VLOOKUP(ROW(F297),'RO registers'!$A:$L,8,0),"")=0,"",IFERROR(VLOOKUP(ROW(F297),'RO registers'!$A:$L,8,0),""))</f>
        <v/>
      </c>
      <c r="H299" s="3" t="str">
        <f>IF(IFERROR(VLOOKUP(ROW(G297),'RO registers'!$A:$L,9,0),"")=0,"",IFERROR(VLOOKUP(ROW(G297),'RO registers'!$A:$L,9,0),""))</f>
        <v/>
      </c>
      <c r="I299" s="3" t="str">
        <f>IF(IFERROR(VLOOKUP(ROW(H297),'RO registers'!$A:$L,10,0),"")=0,"",IFERROR(VLOOKUP(ROW(H297),'RO registers'!$A:$L,10,0),""))</f>
        <v/>
      </c>
      <c r="J299" s="118" t="str">
        <f>IF(IFERROR(VLOOKUP(ROW(I297),'RO registers'!$A:$L,11,0),"")=0,"",IFERROR(VLOOKUP(ROW(I297),'RO registers'!$A:$L,11,0),""))</f>
        <v/>
      </c>
      <c r="K299" s="3" t="str">
        <f>IF(IFERROR(VLOOKUP(ROW(J297),'RO registers'!$A:$L,12,0),"")=0,"",IFERROR(VLOOKUP(ROW(J297),'RO registers'!$A:$L,12,0),""))</f>
        <v/>
      </c>
      <c r="L299" s="73"/>
    </row>
    <row r="300" spans="1:12" ht="50.1" customHeight="1">
      <c r="A300" s="3" t="str">
        <f>IF(IFERROR(VLOOKUP(ROW(A298),'RO registers'!$A:$L,2,0),"")=0,"",IFERROR(VLOOKUP(ROW(A298),'RO registers'!$A:$L,2,0),""))</f>
        <v/>
      </c>
      <c r="B300" s="3" t="str">
        <f>IF(IFERROR(VLOOKUP(ROW(B298),'RO registers'!$A:$L,3,0),"")=0,"",IFERROR(VLOOKUP(ROW(B298),'RO registers'!$A:$L,3,0),""))</f>
        <v/>
      </c>
      <c r="C300" s="3" t="str">
        <f>IF(IFERROR(VLOOKUP(ROW(C298),'RO registers'!$A:$L,4,0),"")=0,"",IFERROR(VLOOKUP(ROW(C298),'RO registers'!$A:$L,4,0),""))</f>
        <v/>
      </c>
      <c r="D300" s="3" t="str">
        <f>IF(IFERROR(VLOOKUP(ROW(D298),'RO registers'!$A:$L,5,0),"")=0,"",IFERROR(VLOOKUP(ROW(D298),'RO registers'!$A:$L,5,0),""))</f>
        <v/>
      </c>
      <c r="E300" s="3" t="str">
        <f>IF(IFERROR(VLOOKUP(ROW(E298),'RO registers'!$A:$L,6,0),"")=0,"",IFERROR(VLOOKUP(ROW(E298),'RO registers'!$A:$L,6,0),""))</f>
        <v/>
      </c>
      <c r="F300" s="3" t="str">
        <f>IF(IFERROR(VLOOKUP(ROW(F298),'RO registers'!$A:$L,7,0),"")=0,"",IFERROR(VLOOKUP(ROW(F298),'RO registers'!$A:$L,7,0),""))</f>
        <v/>
      </c>
      <c r="G300" s="3" t="str">
        <f>IF(IFERROR(VLOOKUP(ROW(F298),'RO registers'!$A:$L,8,0),"")=0,"",IFERROR(VLOOKUP(ROW(F298),'RO registers'!$A:$L,8,0),""))</f>
        <v/>
      </c>
      <c r="H300" s="3" t="str">
        <f>IF(IFERROR(VLOOKUP(ROW(G298),'RO registers'!$A:$L,9,0),"")=0,"",IFERROR(VLOOKUP(ROW(G298),'RO registers'!$A:$L,9,0),""))</f>
        <v/>
      </c>
      <c r="I300" s="3" t="str">
        <f>IF(IFERROR(VLOOKUP(ROW(H298),'RO registers'!$A:$L,10,0),"")=0,"",IFERROR(VLOOKUP(ROW(H298),'RO registers'!$A:$L,10,0),""))</f>
        <v/>
      </c>
      <c r="J300" s="118" t="str">
        <f>IF(IFERROR(VLOOKUP(ROW(I298),'RO registers'!$A:$L,11,0),"")=0,"",IFERROR(VLOOKUP(ROW(I298),'RO registers'!$A:$L,11,0),""))</f>
        <v/>
      </c>
      <c r="K300" s="3" t="str">
        <f>IF(IFERROR(VLOOKUP(ROW(J298),'RO registers'!$A:$L,12,0),"")=0,"",IFERROR(VLOOKUP(ROW(J298),'RO registers'!$A:$L,12,0),""))</f>
        <v/>
      </c>
      <c r="L300" s="73"/>
    </row>
    <row r="301" spans="1:12" ht="50.1" customHeight="1">
      <c r="A301" s="3" t="str">
        <f>IF(IFERROR(VLOOKUP(ROW(A299),'RO registers'!$A:$L,2,0),"")=0,"",IFERROR(VLOOKUP(ROW(A299),'RO registers'!$A:$L,2,0),""))</f>
        <v/>
      </c>
      <c r="B301" s="3" t="str">
        <f>IF(IFERROR(VLOOKUP(ROW(B299),'RO registers'!$A:$L,3,0),"")=0,"",IFERROR(VLOOKUP(ROW(B299),'RO registers'!$A:$L,3,0),""))</f>
        <v/>
      </c>
      <c r="C301" s="3" t="str">
        <f>IF(IFERROR(VLOOKUP(ROW(C299),'RO registers'!$A:$L,4,0),"")=0,"",IFERROR(VLOOKUP(ROW(C299),'RO registers'!$A:$L,4,0),""))</f>
        <v/>
      </c>
      <c r="D301" s="3" t="str">
        <f>IF(IFERROR(VLOOKUP(ROW(D299),'RO registers'!$A:$L,5,0),"")=0,"",IFERROR(VLOOKUP(ROW(D299),'RO registers'!$A:$L,5,0),""))</f>
        <v/>
      </c>
      <c r="E301" s="3" t="str">
        <f>IF(IFERROR(VLOOKUP(ROW(E299),'RO registers'!$A:$L,6,0),"")=0,"",IFERROR(VLOOKUP(ROW(E299),'RO registers'!$A:$L,6,0),""))</f>
        <v/>
      </c>
      <c r="F301" s="3" t="str">
        <f>IF(IFERROR(VLOOKUP(ROW(F299),'RO registers'!$A:$L,7,0),"")=0,"",IFERROR(VLOOKUP(ROW(F299),'RO registers'!$A:$L,7,0),""))</f>
        <v/>
      </c>
      <c r="G301" s="3" t="str">
        <f>IF(IFERROR(VLOOKUP(ROW(F299),'RO registers'!$A:$L,8,0),"")=0,"",IFERROR(VLOOKUP(ROW(F299),'RO registers'!$A:$L,8,0),""))</f>
        <v/>
      </c>
      <c r="H301" s="3" t="str">
        <f>IF(IFERROR(VLOOKUP(ROW(G299),'RO registers'!$A:$L,9,0),"")=0,"",IFERROR(VLOOKUP(ROW(G299),'RO registers'!$A:$L,9,0),""))</f>
        <v/>
      </c>
      <c r="I301" s="3" t="str">
        <f>IF(IFERROR(VLOOKUP(ROW(H299),'RO registers'!$A:$L,10,0),"")=0,"",IFERROR(VLOOKUP(ROW(H299),'RO registers'!$A:$L,10,0),""))</f>
        <v/>
      </c>
      <c r="J301" s="118" t="str">
        <f>IF(IFERROR(VLOOKUP(ROW(I299),'RO registers'!$A:$L,11,0),"")=0,"",IFERROR(VLOOKUP(ROW(I299),'RO registers'!$A:$L,11,0),""))</f>
        <v/>
      </c>
      <c r="K301" s="3" t="str">
        <f>IF(IFERROR(VLOOKUP(ROW(J299),'RO registers'!$A:$L,12,0),"")=0,"",IFERROR(VLOOKUP(ROW(J299),'RO registers'!$A:$L,12,0),""))</f>
        <v/>
      </c>
      <c r="L301" s="73"/>
    </row>
    <row r="302" spans="1:12" ht="50.1" customHeight="1">
      <c r="A302" s="3" t="str">
        <f>IF(IFERROR(VLOOKUP(ROW(A300),'RO registers'!$A:$L,2,0),"")=0,"",IFERROR(VLOOKUP(ROW(A300),'RO registers'!$A:$L,2,0),""))</f>
        <v/>
      </c>
      <c r="B302" s="3" t="str">
        <f>IF(IFERROR(VLOOKUP(ROW(B300),'RO registers'!$A:$L,3,0),"")=0,"",IFERROR(VLOOKUP(ROW(B300),'RO registers'!$A:$L,3,0),""))</f>
        <v/>
      </c>
      <c r="C302" s="3" t="str">
        <f>IF(IFERROR(VLOOKUP(ROW(C300),'RO registers'!$A:$L,4,0),"")=0,"",IFERROR(VLOOKUP(ROW(C300),'RO registers'!$A:$L,4,0),""))</f>
        <v/>
      </c>
      <c r="D302" s="3" t="str">
        <f>IF(IFERROR(VLOOKUP(ROW(D300),'RO registers'!$A:$L,5,0),"")=0,"",IFERROR(VLOOKUP(ROW(D300),'RO registers'!$A:$L,5,0),""))</f>
        <v/>
      </c>
      <c r="E302" s="3" t="str">
        <f>IF(IFERROR(VLOOKUP(ROW(E300),'RO registers'!$A:$L,6,0),"")=0,"",IFERROR(VLOOKUP(ROW(E300),'RO registers'!$A:$L,6,0),""))</f>
        <v/>
      </c>
      <c r="F302" s="3" t="str">
        <f>IF(IFERROR(VLOOKUP(ROW(F300),'RO registers'!$A:$L,7,0),"")=0,"",IFERROR(VLOOKUP(ROW(F300),'RO registers'!$A:$L,7,0),""))</f>
        <v/>
      </c>
      <c r="G302" s="3" t="str">
        <f>IF(IFERROR(VLOOKUP(ROW(F300),'RO registers'!$A:$L,8,0),"")=0,"",IFERROR(VLOOKUP(ROW(F300),'RO registers'!$A:$L,8,0),""))</f>
        <v/>
      </c>
      <c r="H302" s="3" t="str">
        <f>IF(IFERROR(VLOOKUP(ROW(G300),'RO registers'!$A:$L,9,0),"")=0,"",IFERROR(VLOOKUP(ROW(G300),'RO registers'!$A:$L,9,0),""))</f>
        <v/>
      </c>
      <c r="I302" s="3" t="str">
        <f>IF(IFERROR(VLOOKUP(ROW(H300),'RO registers'!$A:$L,10,0),"")=0,"",IFERROR(VLOOKUP(ROW(H300),'RO registers'!$A:$L,10,0),""))</f>
        <v/>
      </c>
      <c r="J302" s="118" t="str">
        <f>IF(IFERROR(VLOOKUP(ROW(I300),'RO registers'!$A:$L,11,0),"")=0,"",IFERROR(VLOOKUP(ROW(I300),'RO registers'!$A:$L,11,0),""))</f>
        <v/>
      </c>
      <c r="K302" s="3" t="str">
        <f>IF(IFERROR(VLOOKUP(ROW(J300),'RO registers'!$A:$L,12,0),"")=0,"",IFERROR(VLOOKUP(ROW(J300),'RO registers'!$A:$L,12,0),""))</f>
        <v/>
      </c>
      <c r="L302" s="73"/>
    </row>
    <row r="303" spans="1:12" ht="50.1" customHeight="1">
      <c r="A303" s="3" t="str">
        <f>IF(IFERROR(VLOOKUP(ROW(A301),'RO registers'!$A:$L,2,0),"")=0,"",IFERROR(VLOOKUP(ROW(A301),'RO registers'!$A:$L,2,0),""))</f>
        <v/>
      </c>
      <c r="B303" s="3" t="str">
        <f>IF(IFERROR(VLOOKUP(ROW(B301),'RO registers'!$A:$L,3,0),"")=0,"",IFERROR(VLOOKUP(ROW(B301),'RO registers'!$A:$L,3,0),""))</f>
        <v/>
      </c>
      <c r="C303" s="3" t="str">
        <f>IF(IFERROR(VLOOKUP(ROW(C301),'RO registers'!$A:$L,4,0),"")=0,"",IFERROR(VLOOKUP(ROW(C301),'RO registers'!$A:$L,4,0),""))</f>
        <v/>
      </c>
      <c r="D303" s="3" t="str">
        <f>IF(IFERROR(VLOOKUP(ROW(D301),'RO registers'!$A:$L,5,0),"")=0,"",IFERROR(VLOOKUP(ROW(D301),'RO registers'!$A:$L,5,0),""))</f>
        <v/>
      </c>
      <c r="E303" s="3" t="str">
        <f>IF(IFERROR(VLOOKUP(ROW(E301),'RO registers'!$A:$L,6,0),"")=0,"",IFERROR(VLOOKUP(ROW(E301),'RO registers'!$A:$L,6,0),""))</f>
        <v/>
      </c>
      <c r="F303" s="3" t="str">
        <f>IF(IFERROR(VLOOKUP(ROW(F301),'RO registers'!$A:$L,7,0),"")=0,"",IFERROR(VLOOKUP(ROW(F301),'RO registers'!$A:$L,7,0),""))</f>
        <v/>
      </c>
      <c r="G303" s="3" t="str">
        <f>IF(IFERROR(VLOOKUP(ROW(F301),'RO registers'!$A:$L,8,0),"")=0,"",IFERROR(VLOOKUP(ROW(F301),'RO registers'!$A:$L,8,0),""))</f>
        <v/>
      </c>
      <c r="H303" s="3" t="str">
        <f>IF(IFERROR(VLOOKUP(ROW(G301),'RO registers'!$A:$L,9,0),"")=0,"",IFERROR(VLOOKUP(ROW(G301),'RO registers'!$A:$L,9,0),""))</f>
        <v/>
      </c>
      <c r="I303" s="3" t="str">
        <f>IF(IFERROR(VLOOKUP(ROW(H301),'RO registers'!$A:$L,10,0),"")=0,"",IFERROR(VLOOKUP(ROW(H301),'RO registers'!$A:$L,10,0),""))</f>
        <v/>
      </c>
      <c r="J303" s="118" t="str">
        <f>IF(IFERROR(VLOOKUP(ROW(I301),'RO registers'!$A:$L,11,0),"")=0,"",IFERROR(VLOOKUP(ROW(I301),'RO registers'!$A:$L,11,0),""))</f>
        <v/>
      </c>
      <c r="K303" s="3" t="str">
        <f>IF(IFERROR(VLOOKUP(ROW(J301),'RO registers'!$A:$L,12,0),"")=0,"",IFERROR(VLOOKUP(ROW(J301),'RO registers'!$A:$L,12,0),""))</f>
        <v/>
      </c>
      <c r="L303" s="73"/>
    </row>
    <row r="304" spans="1:12" ht="50.1" customHeight="1">
      <c r="A304" s="3" t="str">
        <f>IF(IFERROR(VLOOKUP(ROW(A302),'RO registers'!$A:$L,2,0),"")=0,"",IFERROR(VLOOKUP(ROW(A302),'RO registers'!$A:$L,2,0),""))</f>
        <v/>
      </c>
      <c r="B304" s="3" t="str">
        <f>IF(IFERROR(VLOOKUP(ROW(B302),'RO registers'!$A:$L,3,0),"")=0,"",IFERROR(VLOOKUP(ROW(B302),'RO registers'!$A:$L,3,0),""))</f>
        <v/>
      </c>
      <c r="C304" s="3" t="str">
        <f>IF(IFERROR(VLOOKUP(ROW(C302),'RO registers'!$A:$L,4,0),"")=0,"",IFERROR(VLOOKUP(ROW(C302),'RO registers'!$A:$L,4,0),""))</f>
        <v/>
      </c>
      <c r="D304" s="3" t="str">
        <f>IF(IFERROR(VLOOKUP(ROW(D302),'RO registers'!$A:$L,5,0),"")=0,"",IFERROR(VLOOKUP(ROW(D302),'RO registers'!$A:$L,5,0),""))</f>
        <v/>
      </c>
      <c r="E304" s="3" t="str">
        <f>IF(IFERROR(VLOOKUP(ROW(E302),'RO registers'!$A:$L,6,0),"")=0,"",IFERROR(VLOOKUP(ROW(E302),'RO registers'!$A:$L,6,0),""))</f>
        <v/>
      </c>
      <c r="F304" s="3" t="str">
        <f>IF(IFERROR(VLOOKUP(ROW(F302),'RO registers'!$A:$L,7,0),"")=0,"",IFERROR(VLOOKUP(ROW(F302),'RO registers'!$A:$L,7,0),""))</f>
        <v/>
      </c>
      <c r="G304" s="3" t="str">
        <f>IF(IFERROR(VLOOKUP(ROW(F302),'RO registers'!$A:$L,8,0),"")=0,"",IFERROR(VLOOKUP(ROW(F302),'RO registers'!$A:$L,8,0),""))</f>
        <v/>
      </c>
      <c r="H304" s="3" t="str">
        <f>IF(IFERROR(VLOOKUP(ROW(G302),'RO registers'!$A:$L,9,0),"")=0,"",IFERROR(VLOOKUP(ROW(G302),'RO registers'!$A:$L,9,0),""))</f>
        <v/>
      </c>
      <c r="I304" s="3" t="str">
        <f>IF(IFERROR(VLOOKUP(ROW(H302),'RO registers'!$A:$L,10,0),"")=0,"",IFERROR(VLOOKUP(ROW(H302),'RO registers'!$A:$L,10,0),""))</f>
        <v/>
      </c>
      <c r="J304" s="118" t="str">
        <f>IF(IFERROR(VLOOKUP(ROW(I302),'RO registers'!$A:$L,11,0),"")=0,"",IFERROR(VLOOKUP(ROW(I302),'RO registers'!$A:$L,11,0),""))</f>
        <v/>
      </c>
      <c r="K304" s="3" t="str">
        <f>IF(IFERROR(VLOOKUP(ROW(J302),'RO registers'!$A:$L,12,0),"")=0,"",IFERROR(VLOOKUP(ROW(J302),'RO registers'!$A:$L,12,0),""))</f>
        <v/>
      </c>
      <c r="L304" s="73"/>
    </row>
    <row r="305" spans="1:12" ht="50.1" customHeight="1">
      <c r="A305" s="3" t="str">
        <f>IF(IFERROR(VLOOKUP(ROW(A303),'RO registers'!$A:$L,2,0),"")=0,"",IFERROR(VLOOKUP(ROW(A303),'RO registers'!$A:$L,2,0),""))</f>
        <v/>
      </c>
      <c r="B305" s="3" t="str">
        <f>IF(IFERROR(VLOOKUP(ROW(B303),'RO registers'!$A:$L,3,0),"")=0,"",IFERROR(VLOOKUP(ROW(B303),'RO registers'!$A:$L,3,0),""))</f>
        <v/>
      </c>
      <c r="C305" s="3" t="str">
        <f>IF(IFERROR(VLOOKUP(ROW(C303),'RO registers'!$A:$L,4,0),"")=0,"",IFERROR(VLOOKUP(ROW(C303),'RO registers'!$A:$L,4,0),""))</f>
        <v/>
      </c>
      <c r="D305" s="3" t="str">
        <f>IF(IFERROR(VLOOKUP(ROW(D303),'RO registers'!$A:$L,5,0),"")=0,"",IFERROR(VLOOKUP(ROW(D303),'RO registers'!$A:$L,5,0),""))</f>
        <v/>
      </c>
      <c r="E305" s="3" t="str">
        <f>IF(IFERROR(VLOOKUP(ROW(E303),'RO registers'!$A:$L,6,0),"")=0,"",IFERROR(VLOOKUP(ROW(E303),'RO registers'!$A:$L,6,0),""))</f>
        <v/>
      </c>
      <c r="F305" s="3" t="str">
        <f>IF(IFERROR(VLOOKUP(ROW(F303),'RO registers'!$A:$L,7,0),"")=0,"",IFERROR(VLOOKUP(ROW(F303),'RO registers'!$A:$L,7,0),""))</f>
        <v/>
      </c>
      <c r="G305" s="3" t="str">
        <f>IF(IFERROR(VLOOKUP(ROW(F303),'RO registers'!$A:$L,8,0),"")=0,"",IFERROR(VLOOKUP(ROW(F303),'RO registers'!$A:$L,8,0),""))</f>
        <v/>
      </c>
      <c r="H305" s="3" t="str">
        <f>IF(IFERROR(VLOOKUP(ROW(G303),'RO registers'!$A:$L,9,0),"")=0,"",IFERROR(VLOOKUP(ROW(G303),'RO registers'!$A:$L,9,0),""))</f>
        <v/>
      </c>
      <c r="I305" s="3" t="str">
        <f>IF(IFERROR(VLOOKUP(ROW(H303),'RO registers'!$A:$L,10,0),"")=0,"",IFERROR(VLOOKUP(ROW(H303),'RO registers'!$A:$L,10,0),""))</f>
        <v/>
      </c>
      <c r="J305" s="118" t="str">
        <f>IF(IFERROR(VLOOKUP(ROW(I303),'RO registers'!$A:$L,11,0),"")=0,"",IFERROR(VLOOKUP(ROW(I303),'RO registers'!$A:$L,11,0),""))</f>
        <v/>
      </c>
      <c r="K305" s="3" t="str">
        <f>IF(IFERROR(VLOOKUP(ROW(J303),'RO registers'!$A:$L,12,0),"")=0,"",IFERROR(VLOOKUP(ROW(J303),'RO registers'!$A:$L,12,0),""))</f>
        <v/>
      </c>
      <c r="L305" s="73"/>
    </row>
    <row r="306" spans="1:12" ht="50.1" customHeight="1">
      <c r="A306" s="3" t="str">
        <f>IF(IFERROR(VLOOKUP(ROW(A304),'RO registers'!$A:$L,2,0),"")=0,"",IFERROR(VLOOKUP(ROW(A304),'RO registers'!$A:$L,2,0),""))</f>
        <v/>
      </c>
      <c r="B306" s="3" t="str">
        <f>IF(IFERROR(VLOOKUP(ROW(B304),'RO registers'!$A:$L,3,0),"")=0,"",IFERROR(VLOOKUP(ROW(B304),'RO registers'!$A:$L,3,0),""))</f>
        <v/>
      </c>
      <c r="C306" s="3" t="str">
        <f>IF(IFERROR(VLOOKUP(ROW(C304),'RO registers'!$A:$L,4,0),"")=0,"",IFERROR(VLOOKUP(ROW(C304),'RO registers'!$A:$L,4,0),""))</f>
        <v/>
      </c>
      <c r="D306" s="3" t="str">
        <f>IF(IFERROR(VLOOKUP(ROW(D304),'RO registers'!$A:$L,5,0),"")=0,"",IFERROR(VLOOKUP(ROW(D304),'RO registers'!$A:$L,5,0),""))</f>
        <v/>
      </c>
      <c r="E306" s="3" t="str">
        <f>IF(IFERROR(VLOOKUP(ROW(E304),'RO registers'!$A:$L,6,0),"")=0,"",IFERROR(VLOOKUP(ROW(E304),'RO registers'!$A:$L,6,0),""))</f>
        <v/>
      </c>
      <c r="F306" s="3" t="str">
        <f>IF(IFERROR(VLOOKUP(ROW(F304),'RO registers'!$A:$L,7,0),"")=0,"",IFERROR(VLOOKUP(ROW(F304),'RO registers'!$A:$L,7,0),""))</f>
        <v/>
      </c>
      <c r="G306" s="3" t="str">
        <f>IF(IFERROR(VLOOKUP(ROW(F304),'RO registers'!$A:$L,8,0),"")=0,"",IFERROR(VLOOKUP(ROW(F304),'RO registers'!$A:$L,8,0),""))</f>
        <v/>
      </c>
      <c r="H306" s="3" t="str">
        <f>IF(IFERROR(VLOOKUP(ROW(G304),'RO registers'!$A:$L,9,0),"")=0,"",IFERROR(VLOOKUP(ROW(G304),'RO registers'!$A:$L,9,0),""))</f>
        <v/>
      </c>
      <c r="I306" s="3" t="str">
        <f>IF(IFERROR(VLOOKUP(ROW(H304),'RO registers'!$A:$L,10,0),"")=0,"",IFERROR(VLOOKUP(ROW(H304),'RO registers'!$A:$L,10,0),""))</f>
        <v/>
      </c>
      <c r="J306" s="118" t="str">
        <f>IF(IFERROR(VLOOKUP(ROW(I304),'RO registers'!$A:$L,11,0),"")=0,"",IFERROR(VLOOKUP(ROW(I304),'RO registers'!$A:$L,11,0),""))</f>
        <v/>
      </c>
      <c r="K306" s="3" t="str">
        <f>IF(IFERROR(VLOOKUP(ROW(J304),'RO registers'!$A:$L,12,0),"")=0,"",IFERROR(VLOOKUP(ROW(J304),'RO registers'!$A:$L,12,0),""))</f>
        <v/>
      </c>
      <c r="L306" s="73"/>
    </row>
    <row r="307" spans="1:12" ht="50.1" customHeight="1">
      <c r="A307" s="3" t="str">
        <f>IF(IFERROR(VLOOKUP(ROW(A305),'RO registers'!$A:$L,2,0),"")=0,"",IFERROR(VLOOKUP(ROW(A305),'RO registers'!$A:$L,2,0),""))</f>
        <v/>
      </c>
      <c r="B307" s="3" t="str">
        <f>IF(IFERROR(VLOOKUP(ROW(B305),'RO registers'!$A:$L,3,0),"")=0,"",IFERROR(VLOOKUP(ROW(B305),'RO registers'!$A:$L,3,0),""))</f>
        <v/>
      </c>
      <c r="C307" s="3" t="str">
        <f>IF(IFERROR(VLOOKUP(ROW(C305),'RO registers'!$A:$L,4,0),"")=0,"",IFERROR(VLOOKUP(ROW(C305),'RO registers'!$A:$L,4,0),""))</f>
        <v/>
      </c>
      <c r="D307" s="3" t="str">
        <f>IF(IFERROR(VLOOKUP(ROW(D305),'RO registers'!$A:$L,5,0),"")=0,"",IFERROR(VLOOKUP(ROW(D305),'RO registers'!$A:$L,5,0),""))</f>
        <v/>
      </c>
      <c r="E307" s="3" t="str">
        <f>IF(IFERROR(VLOOKUP(ROW(E305),'RO registers'!$A:$L,6,0),"")=0,"",IFERROR(VLOOKUP(ROW(E305),'RO registers'!$A:$L,6,0),""))</f>
        <v/>
      </c>
      <c r="F307" s="3" t="str">
        <f>IF(IFERROR(VLOOKUP(ROW(F305),'RO registers'!$A:$L,7,0),"")=0,"",IFERROR(VLOOKUP(ROW(F305),'RO registers'!$A:$L,7,0),""))</f>
        <v/>
      </c>
      <c r="G307" s="3" t="str">
        <f>IF(IFERROR(VLOOKUP(ROW(F305),'RO registers'!$A:$L,8,0),"")=0,"",IFERROR(VLOOKUP(ROW(F305),'RO registers'!$A:$L,8,0),""))</f>
        <v/>
      </c>
      <c r="H307" s="3" t="str">
        <f>IF(IFERROR(VLOOKUP(ROW(G305),'RO registers'!$A:$L,9,0),"")=0,"",IFERROR(VLOOKUP(ROW(G305),'RO registers'!$A:$L,9,0),""))</f>
        <v/>
      </c>
      <c r="I307" s="3" t="str">
        <f>IF(IFERROR(VLOOKUP(ROW(H305),'RO registers'!$A:$L,10,0),"")=0,"",IFERROR(VLOOKUP(ROW(H305),'RO registers'!$A:$L,10,0),""))</f>
        <v/>
      </c>
      <c r="J307" s="118" t="str">
        <f>IF(IFERROR(VLOOKUP(ROW(I305),'RO registers'!$A:$L,11,0),"")=0,"",IFERROR(VLOOKUP(ROW(I305),'RO registers'!$A:$L,11,0),""))</f>
        <v/>
      </c>
      <c r="K307" s="3" t="str">
        <f>IF(IFERROR(VLOOKUP(ROW(J305),'RO registers'!$A:$L,12,0),"")=0,"",IFERROR(VLOOKUP(ROW(J305),'RO registers'!$A:$L,12,0),""))</f>
        <v/>
      </c>
      <c r="L307" s="73"/>
    </row>
    <row r="308" spans="1:12" ht="50.1" customHeight="1">
      <c r="A308" s="3" t="str">
        <f>IF(IFERROR(VLOOKUP(ROW(A306),'RO registers'!$A:$L,2,0),"")=0,"",IFERROR(VLOOKUP(ROW(A306),'RO registers'!$A:$L,2,0),""))</f>
        <v/>
      </c>
      <c r="B308" s="3" t="str">
        <f>IF(IFERROR(VLOOKUP(ROW(B306),'RO registers'!$A:$L,3,0),"")=0,"",IFERROR(VLOOKUP(ROW(B306),'RO registers'!$A:$L,3,0),""))</f>
        <v/>
      </c>
      <c r="C308" s="3" t="str">
        <f>IF(IFERROR(VLOOKUP(ROW(C306),'RO registers'!$A:$L,4,0),"")=0,"",IFERROR(VLOOKUP(ROW(C306),'RO registers'!$A:$L,4,0),""))</f>
        <v/>
      </c>
      <c r="D308" s="3" t="str">
        <f>IF(IFERROR(VLOOKUP(ROW(D306),'RO registers'!$A:$L,5,0),"")=0,"",IFERROR(VLOOKUP(ROW(D306),'RO registers'!$A:$L,5,0),""))</f>
        <v/>
      </c>
      <c r="E308" s="3" t="str">
        <f>IF(IFERROR(VLOOKUP(ROW(E306),'RO registers'!$A:$L,6,0),"")=0,"",IFERROR(VLOOKUP(ROW(E306),'RO registers'!$A:$L,6,0),""))</f>
        <v/>
      </c>
      <c r="F308" s="3" t="str">
        <f>IF(IFERROR(VLOOKUP(ROW(F306),'RO registers'!$A:$L,7,0),"")=0,"",IFERROR(VLOOKUP(ROW(F306),'RO registers'!$A:$L,7,0),""))</f>
        <v/>
      </c>
      <c r="G308" s="3" t="str">
        <f>IF(IFERROR(VLOOKUP(ROW(F306),'RO registers'!$A:$L,8,0),"")=0,"",IFERROR(VLOOKUP(ROW(F306),'RO registers'!$A:$L,8,0),""))</f>
        <v/>
      </c>
      <c r="H308" s="3" t="str">
        <f>IF(IFERROR(VLOOKUP(ROW(G306),'RO registers'!$A:$L,9,0),"")=0,"",IFERROR(VLOOKUP(ROW(G306),'RO registers'!$A:$L,9,0),""))</f>
        <v/>
      </c>
      <c r="I308" s="3" t="str">
        <f>IF(IFERROR(VLOOKUP(ROW(H306),'RO registers'!$A:$L,10,0),"")=0,"",IFERROR(VLOOKUP(ROW(H306),'RO registers'!$A:$L,10,0),""))</f>
        <v/>
      </c>
      <c r="J308" s="118" t="str">
        <f>IF(IFERROR(VLOOKUP(ROW(I306),'RO registers'!$A:$L,11,0),"")=0,"",IFERROR(VLOOKUP(ROW(I306),'RO registers'!$A:$L,11,0),""))</f>
        <v/>
      </c>
      <c r="K308" s="3" t="str">
        <f>IF(IFERROR(VLOOKUP(ROW(J306),'RO registers'!$A:$L,12,0),"")=0,"",IFERROR(VLOOKUP(ROW(J306),'RO registers'!$A:$L,12,0),""))</f>
        <v/>
      </c>
      <c r="L308" s="73"/>
    </row>
    <row r="309" spans="1:12" ht="50.1" customHeight="1">
      <c r="A309" s="3" t="str">
        <f>IF(IFERROR(VLOOKUP(ROW(A307),'RO registers'!$A:$L,2,0),"")=0,"",IFERROR(VLOOKUP(ROW(A307),'RO registers'!$A:$L,2,0),""))</f>
        <v/>
      </c>
      <c r="B309" s="3" t="str">
        <f>IF(IFERROR(VLOOKUP(ROW(B307),'RO registers'!$A:$L,3,0),"")=0,"",IFERROR(VLOOKUP(ROW(B307),'RO registers'!$A:$L,3,0),""))</f>
        <v/>
      </c>
      <c r="C309" s="3" t="str">
        <f>IF(IFERROR(VLOOKUP(ROW(C307),'RO registers'!$A:$L,4,0),"")=0,"",IFERROR(VLOOKUP(ROW(C307),'RO registers'!$A:$L,4,0),""))</f>
        <v/>
      </c>
      <c r="D309" s="3" t="str">
        <f>IF(IFERROR(VLOOKUP(ROW(D307),'RO registers'!$A:$L,5,0),"")=0,"",IFERROR(VLOOKUP(ROW(D307),'RO registers'!$A:$L,5,0),""))</f>
        <v/>
      </c>
      <c r="E309" s="3" t="str">
        <f>IF(IFERROR(VLOOKUP(ROW(E307),'RO registers'!$A:$L,6,0),"")=0,"",IFERROR(VLOOKUP(ROW(E307),'RO registers'!$A:$L,6,0),""))</f>
        <v/>
      </c>
      <c r="F309" s="3" t="str">
        <f>IF(IFERROR(VLOOKUP(ROW(F307),'RO registers'!$A:$L,7,0),"")=0,"",IFERROR(VLOOKUP(ROW(F307),'RO registers'!$A:$L,7,0),""))</f>
        <v/>
      </c>
      <c r="G309" s="3" t="str">
        <f>IF(IFERROR(VLOOKUP(ROW(F307),'RO registers'!$A:$L,8,0),"")=0,"",IFERROR(VLOOKUP(ROW(F307),'RO registers'!$A:$L,8,0),""))</f>
        <v/>
      </c>
      <c r="H309" s="3" t="str">
        <f>IF(IFERROR(VLOOKUP(ROW(G307),'RO registers'!$A:$L,9,0),"")=0,"",IFERROR(VLOOKUP(ROW(G307),'RO registers'!$A:$L,9,0),""))</f>
        <v/>
      </c>
      <c r="I309" s="3" t="str">
        <f>IF(IFERROR(VLOOKUP(ROW(H307),'RO registers'!$A:$L,10,0),"")=0,"",IFERROR(VLOOKUP(ROW(H307),'RO registers'!$A:$L,10,0),""))</f>
        <v/>
      </c>
      <c r="J309" s="118" t="str">
        <f>IF(IFERROR(VLOOKUP(ROW(I307),'RO registers'!$A:$L,11,0),"")=0,"",IFERROR(VLOOKUP(ROW(I307),'RO registers'!$A:$L,11,0),""))</f>
        <v/>
      </c>
      <c r="K309" s="3" t="str">
        <f>IF(IFERROR(VLOOKUP(ROW(J307),'RO registers'!$A:$L,12,0),"")=0,"",IFERROR(VLOOKUP(ROW(J307),'RO registers'!$A:$L,12,0),""))</f>
        <v/>
      </c>
      <c r="L309" s="73"/>
    </row>
    <row r="310" spans="1:12" ht="50.1" customHeight="1">
      <c r="A310" s="3" t="str">
        <f>IF(IFERROR(VLOOKUP(ROW(A308),'RO registers'!$A:$L,2,0),"")=0,"",IFERROR(VLOOKUP(ROW(A308),'RO registers'!$A:$L,2,0),""))</f>
        <v/>
      </c>
      <c r="B310" s="3" t="str">
        <f>IF(IFERROR(VLOOKUP(ROW(B308),'RO registers'!$A:$L,3,0),"")=0,"",IFERROR(VLOOKUP(ROW(B308),'RO registers'!$A:$L,3,0),""))</f>
        <v/>
      </c>
      <c r="C310" s="3" t="str">
        <f>IF(IFERROR(VLOOKUP(ROW(C308),'RO registers'!$A:$L,4,0),"")=0,"",IFERROR(VLOOKUP(ROW(C308),'RO registers'!$A:$L,4,0),""))</f>
        <v/>
      </c>
      <c r="D310" s="3" t="str">
        <f>IF(IFERROR(VLOOKUP(ROW(D308),'RO registers'!$A:$L,5,0),"")=0,"",IFERROR(VLOOKUP(ROW(D308),'RO registers'!$A:$L,5,0),""))</f>
        <v/>
      </c>
      <c r="E310" s="3" t="str">
        <f>IF(IFERROR(VLOOKUP(ROW(E308),'RO registers'!$A:$L,6,0),"")=0,"",IFERROR(VLOOKUP(ROW(E308),'RO registers'!$A:$L,6,0),""))</f>
        <v/>
      </c>
      <c r="F310" s="3" t="str">
        <f>IF(IFERROR(VLOOKUP(ROW(F308),'RO registers'!$A:$L,7,0),"")=0,"",IFERROR(VLOOKUP(ROW(F308),'RO registers'!$A:$L,7,0),""))</f>
        <v/>
      </c>
      <c r="G310" s="3" t="str">
        <f>IF(IFERROR(VLOOKUP(ROW(F308),'RO registers'!$A:$L,8,0),"")=0,"",IFERROR(VLOOKUP(ROW(F308),'RO registers'!$A:$L,8,0),""))</f>
        <v/>
      </c>
      <c r="H310" s="3" t="str">
        <f>IF(IFERROR(VLOOKUP(ROW(G308),'RO registers'!$A:$L,9,0),"")=0,"",IFERROR(VLOOKUP(ROW(G308),'RO registers'!$A:$L,9,0),""))</f>
        <v/>
      </c>
      <c r="I310" s="3" t="str">
        <f>IF(IFERROR(VLOOKUP(ROW(H308),'RO registers'!$A:$L,10,0),"")=0,"",IFERROR(VLOOKUP(ROW(H308),'RO registers'!$A:$L,10,0),""))</f>
        <v/>
      </c>
      <c r="J310" s="118" t="str">
        <f>IF(IFERROR(VLOOKUP(ROW(I308),'RO registers'!$A:$L,11,0),"")=0,"",IFERROR(VLOOKUP(ROW(I308),'RO registers'!$A:$L,11,0),""))</f>
        <v/>
      </c>
      <c r="K310" s="3" t="str">
        <f>IF(IFERROR(VLOOKUP(ROW(J308),'RO registers'!$A:$L,12,0),"")=0,"",IFERROR(VLOOKUP(ROW(J308),'RO registers'!$A:$L,12,0),""))</f>
        <v/>
      </c>
      <c r="L310" s="73"/>
    </row>
    <row r="311" spans="1:12" ht="50.1" customHeight="1">
      <c r="A311" s="3" t="str">
        <f>IF(IFERROR(VLOOKUP(ROW(A309),'RO registers'!$A:$L,2,0),"")=0,"",IFERROR(VLOOKUP(ROW(A309),'RO registers'!$A:$L,2,0),""))</f>
        <v/>
      </c>
      <c r="B311" s="3" t="str">
        <f>IF(IFERROR(VLOOKUP(ROW(B309),'RO registers'!$A:$L,3,0),"")=0,"",IFERROR(VLOOKUP(ROW(B309),'RO registers'!$A:$L,3,0),""))</f>
        <v/>
      </c>
      <c r="C311" s="3" t="str">
        <f>IF(IFERROR(VLOOKUP(ROW(C309),'RO registers'!$A:$L,4,0),"")=0,"",IFERROR(VLOOKUP(ROW(C309),'RO registers'!$A:$L,4,0),""))</f>
        <v/>
      </c>
      <c r="D311" s="3" t="str">
        <f>IF(IFERROR(VLOOKUP(ROW(D309),'RO registers'!$A:$L,5,0),"")=0,"",IFERROR(VLOOKUP(ROW(D309),'RO registers'!$A:$L,5,0),""))</f>
        <v/>
      </c>
      <c r="E311" s="3" t="str">
        <f>IF(IFERROR(VLOOKUP(ROW(E309),'RO registers'!$A:$L,6,0),"")=0,"",IFERROR(VLOOKUP(ROW(E309),'RO registers'!$A:$L,6,0),""))</f>
        <v/>
      </c>
      <c r="F311" s="3" t="str">
        <f>IF(IFERROR(VLOOKUP(ROW(F309),'RO registers'!$A:$L,7,0),"")=0,"",IFERROR(VLOOKUP(ROW(F309),'RO registers'!$A:$L,7,0),""))</f>
        <v/>
      </c>
      <c r="G311" s="3" t="str">
        <f>IF(IFERROR(VLOOKUP(ROW(F309),'RO registers'!$A:$L,8,0),"")=0,"",IFERROR(VLOOKUP(ROW(F309),'RO registers'!$A:$L,8,0),""))</f>
        <v/>
      </c>
      <c r="H311" s="3" t="str">
        <f>IF(IFERROR(VLOOKUP(ROW(G309),'RO registers'!$A:$L,9,0),"")=0,"",IFERROR(VLOOKUP(ROW(G309),'RO registers'!$A:$L,9,0),""))</f>
        <v/>
      </c>
      <c r="I311" s="3" t="str">
        <f>IF(IFERROR(VLOOKUP(ROW(H309),'RO registers'!$A:$L,10,0),"")=0,"",IFERROR(VLOOKUP(ROW(H309),'RO registers'!$A:$L,10,0),""))</f>
        <v/>
      </c>
      <c r="J311" s="118" t="str">
        <f>IF(IFERROR(VLOOKUP(ROW(I309),'RO registers'!$A:$L,11,0),"")=0,"",IFERROR(VLOOKUP(ROW(I309),'RO registers'!$A:$L,11,0),""))</f>
        <v/>
      </c>
      <c r="K311" s="3" t="str">
        <f>IF(IFERROR(VLOOKUP(ROW(J309),'RO registers'!$A:$L,12,0),"")=0,"",IFERROR(VLOOKUP(ROW(J309),'RO registers'!$A:$L,12,0),""))</f>
        <v/>
      </c>
      <c r="L311" s="73"/>
    </row>
    <row r="312" spans="1:12" ht="50.1" customHeight="1">
      <c r="A312" s="3" t="str">
        <f>IF(IFERROR(VLOOKUP(ROW(A310),'RO registers'!$A:$L,2,0),"")=0,"",IFERROR(VLOOKUP(ROW(A310),'RO registers'!$A:$L,2,0),""))</f>
        <v/>
      </c>
      <c r="B312" s="3" t="str">
        <f>IF(IFERROR(VLOOKUP(ROW(B310),'RO registers'!$A:$L,3,0),"")=0,"",IFERROR(VLOOKUP(ROW(B310),'RO registers'!$A:$L,3,0),""))</f>
        <v/>
      </c>
      <c r="C312" s="3" t="str">
        <f>IF(IFERROR(VLOOKUP(ROW(C310),'RO registers'!$A:$L,4,0),"")=0,"",IFERROR(VLOOKUP(ROW(C310),'RO registers'!$A:$L,4,0),""))</f>
        <v/>
      </c>
      <c r="D312" s="3" t="str">
        <f>IF(IFERROR(VLOOKUP(ROW(D310),'RO registers'!$A:$L,5,0),"")=0,"",IFERROR(VLOOKUP(ROW(D310),'RO registers'!$A:$L,5,0),""))</f>
        <v/>
      </c>
      <c r="E312" s="3" t="str">
        <f>IF(IFERROR(VLOOKUP(ROW(E310),'RO registers'!$A:$L,6,0),"")=0,"",IFERROR(VLOOKUP(ROW(E310),'RO registers'!$A:$L,6,0),""))</f>
        <v/>
      </c>
      <c r="F312" s="3" t="str">
        <f>IF(IFERROR(VLOOKUP(ROW(F310),'RO registers'!$A:$L,7,0),"")=0,"",IFERROR(VLOOKUP(ROW(F310),'RO registers'!$A:$L,7,0),""))</f>
        <v/>
      </c>
      <c r="G312" s="3" t="str">
        <f>IF(IFERROR(VLOOKUP(ROW(F310),'RO registers'!$A:$L,8,0),"")=0,"",IFERROR(VLOOKUP(ROW(F310),'RO registers'!$A:$L,8,0),""))</f>
        <v/>
      </c>
      <c r="H312" s="3" t="str">
        <f>IF(IFERROR(VLOOKUP(ROW(G310),'RO registers'!$A:$L,9,0),"")=0,"",IFERROR(VLOOKUP(ROW(G310),'RO registers'!$A:$L,9,0),""))</f>
        <v/>
      </c>
      <c r="I312" s="3" t="str">
        <f>IF(IFERROR(VLOOKUP(ROW(H310),'RO registers'!$A:$L,10,0),"")=0,"",IFERROR(VLOOKUP(ROW(H310),'RO registers'!$A:$L,10,0),""))</f>
        <v/>
      </c>
      <c r="J312" s="118" t="str">
        <f>IF(IFERROR(VLOOKUP(ROW(I310),'RO registers'!$A:$L,11,0),"")=0,"",IFERROR(VLOOKUP(ROW(I310),'RO registers'!$A:$L,11,0),""))</f>
        <v/>
      </c>
      <c r="K312" s="3" t="str">
        <f>IF(IFERROR(VLOOKUP(ROW(J310),'RO registers'!$A:$L,12,0),"")=0,"",IFERROR(VLOOKUP(ROW(J310),'RO registers'!$A:$L,12,0),""))</f>
        <v/>
      </c>
      <c r="L312" s="73"/>
    </row>
    <row r="313" spans="1:12" ht="50.1" customHeight="1">
      <c r="A313" s="3" t="str">
        <f>IF(IFERROR(VLOOKUP(ROW(A311),'RO registers'!$A:$L,2,0),"")=0,"",IFERROR(VLOOKUP(ROW(A311),'RO registers'!$A:$L,2,0),""))</f>
        <v/>
      </c>
      <c r="B313" s="3" t="str">
        <f>IF(IFERROR(VLOOKUP(ROW(B311),'RO registers'!$A:$L,3,0),"")=0,"",IFERROR(VLOOKUP(ROW(B311),'RO registers'!$A:$L,3,0),""))</f>
        <v/>
      </c>
      <c r="C313" s="3" t="str">
        <f>IF(IFERROR(VLOOKUP(ROW(C311),'RO registers'!$A:$L,4,0),"")=0,"",IFERROR(VLOOKUP(ROW(C311),'RO registers'!$A:$L,4,0),""))</f>
        <v/>
      </c>
      <c r="D313" s="3" t="str">
        <f>IF(IFERROR(VLOOKUP(ROW(D311),'RO registers'!$A:$L,5,0),"")=0,"",IFERROR(VLOOKUP(ROW(D311),'RO registers'!$A:$L,5,0),""))</f>
        <v/>
      </c>
      <c r="E313" s="3" t="str">
        <f>IF(IFERROR(VLOOKUP(ROW(E311),'RO registers'!$A:$L,6,0),"")=0,"",IFERROR(VLOOKUP(ROW(E311),'RO registers'!$A:$L,6,0),""))</f>
        <v/>
      </c>
      <c r="F313" s="3" t="str">
        <f>IF(IFERROR(VLOOKUP(ROW(F311),'RO registers'!$A:$L,7,0),"")=0,"",IFERROR(VLOOKUP(ROW(F311),'RO registers'!$A:$L,7,0),""))</f>
        <v/>
      </c>
      <c r="G313" s="3" t="str">
        <f>IF(IFERROR(VLOOKUP(ROW(F311),'RO registers'!$A:$L,8,0),"")=0,"",IFERROR(VLOOKUP(ROW(F311),'RO registers'!$A:$L,8,0),""))</f>
        <v/>
      </c>
      <c r="H313" s="3" t="str">
        <f>IF(IFERROR(VLOOKUP(ROW(G311),'RO registers'!$A:$L,9,0),"")=0,"",IFERROR(VLOOKUP(ROW(G311),'RO registers'!$A:$L,9,0),""))</f>
        <v/>
      </c>
      <c r="I313" s="3" t="str">
        <f>IF(IFERROR(VLOOKUP(ROW(H311),'RO registers'!$A:$L,10,0),"")=0,"",IFERROR(VLOOKUP(ROW(H311),'RO registers'!$A:$L,10,0),""))</f>
        <v/>
      </c>
      <c r="J313" s="118" t="str">
        <f>IF(IFERROR(VLOOKUP(ROW(I311),'RO registers'!$A:$L,11,0),"")=0,"",IFERROR(VLOOKUP(ROW(I311),'RO registers'!$A:$L,11,0),""))</f>
        <v/>
      </c>
      <c r="K313" s="3" t="str">
        <f>IF(IFERROR(VLOOKUP(ROW(J311),'RO registers'!$A:$L,12,0),"")=0,"",IFERROR(VLOOKUP(ROW(J311),'RO registers'!$A:$L,12,0),""))</f>
        <v/>
      </c>
      <c r="L313" s="73"/>
    </row>
    <row r="314" spans="1:12" ht="50.1" customHeight="1">
      <c r="A314" s="3" t="str">
        <f>IF(IFERROR(VLOOKUP(ROW(A312),'RO registers'!$A:$L,2,0),"")=0,"",IFERROR(VLOOKUP(ROW(A312),'RO registers'!$A:$L,2,0),""))</f>
        <v/>
      </c>
      <c r="B314" s="3" t="str">
        <f>IF(IFERROR(VLOOKUP(ROW(B312),'RO registers'!$A:$L,3,0),"")=0,"",IFERROR(VLOOKUP(ROW(B312),'RO registers'!$A:$L,3,0),""))</f>
        <v/>
      </c>
      <c r="C314" s="3" t="str">
        <f>IF(IFERROR(VLOOKUP(ROW(C312),'RO registers'!$A:$L,4,0),"")=0,"",IFERROR(VLOOKUP(ROW(C312),'RO registers'!$A:$L,4,0),""))</f>
        <v/>
      </c>
      <c r="D314" s="3" t="str">
        <f>IF(IFERROR(VLOOKUP(ROW(D312),'RO registers'!$A:$L,5,0),"")=0,"",IFERROR(VLOOKUP(ROW(D312),'RO registers'!$A:$L,5,0),""))</f>
        <v/>
      </c>
      <c r="E314" s="3" t="str">
        <f>IF(IFERROR(VLOOKUP(ROW(E312),'RO registers'!$A:$L,6,0),"")=0,"",IFERROR(VLOOKUP(ROW(E312),'RO registers'!$A:$L,6,0),""))</f>
        <v/>
      </c>
      <c r="F314" s="3" t="str">
        <f>IF(IFERROR(VLOOKUP(ROW(F312),'RO registers'!$A:$L,7,0),"")=0,"",IFERROR(VLOOKUP(ROW(F312),'RO registers'!$A:$L,7,0),""))</f>
        <v/>
      </c>
      <c r="G314" s="3" t="str">
        <f>IF(IFERROR(VLOOKUP(ROW(F312),'RO registers'!$A:$L,8,0),"")=0,"",IFERROR(VLOOKUP(ROW(F312),'RO registers'!$A:$L,8,0),""))</f>
        <v/>
      </c>
      <c r="H314" s="3" t="str">
        <f>IF(IFERROR(VLOOKUP(ROW(G312),'RO registers'!$A:$L,9,0),"")=0,"",IFERROR(VLOOKUP(ROW(G312),'RO registers'!$A:$L,9,0),""))</f>
        <v/>
      </c>
      <c r="I314" s="3" t="str">
        <f>IF(IFERROR(VLOOKUP(ROW(H312),'RO registers'!$A:$L,10,0),"")=0,"",IFERROR(VLOOKUP(ROW(H312),'RO registers'!$A:$L,10,0),""))</f>
        <v/>
      </c>
      <c r="J314" s="118" t="str">
        <f>IF(IFERROR(VLOOKUP(ROW(I312),'RO registers'!$A:$L,11,0),"")=0,"",IFERROR(VLOOKUP(ROW(I312),'RO registers'!$A:$L,11,0),""))</f>
        <v/>
      </c>
      <c r="K314" s="3" t="str">
        <f>IF(IFERROR(VLOOKUP(ROW(J312),'RO registers'!$A:$L,12,0),"")=0,"",IFERROR(VLOOKUP(ROW(J312),'RO registers'!$A:$L,12,0),""))</f>
        <v/>
      </c>
      <c r="L314" s="73"/>
    </row>
    <row r="315" spans="1:12" ht="50.1" customHeight="1">
      <c r="A315" s="3" t="str">
        <f>IF(IFERROR(VLOOKUP(ROW(A313),'RO registers'!$A:$L,2,0),"")=0,"",IFERROR(VLOOKUP(ROW(A313),'RO registers'!$A:$L,2,0),""))</f>
        <v/>
      </c>
      <c r="B315" s="3" t="str">
        <f>IF(IFERROR(VLOOKUP(ROW(B313),'RO registers'!$A:$L,3,0),"")=0,"",IFERROR(VLOOKUP(ROW(B313),'RO registers'!$A:$L,3,0),""))</f>
        <v/>
      </c>
      <c r="C315" s="3" t="str">
        <f>IF(IFERROR(VLOOKUP(ROW(C313),'RO registers'!$A:$L,4,0),"")=0,"",IFERROR(VLOOKUP(ROW(C313),'RO registers'!$A:$L,4,0),""))</f>
        <v/>
      </c>
      <c r="D315" s="3" t="str">
        <f>IF(IFERROR(VLOOKUP(ROW(D313),'RO registers'!$A:$L,5,0),"")=0,"",IFERROR(VLOOKUP(ROW(D313),'RO registers'!$A:$L,5,0),""))</f>
        <v/>
      </c>
      <c r="E315" s="3" t="str">
        <f>IF(IFERROR(VLOOKUP(ROW(E313),'RO registers'!$A:$L,6,0),"")=0,"",IFERROR(VLOOKUP(ROW(E313),'RO registers'!$A:$L,6,0),""))</f>
        <v/>
      </c>
      <c r="F315" s="3" t="str">
        <f>IF(IFERROR(VLOOKUP(ROW(F313),'RO registers'!$A:$L,7,0),"")=0,"",IFERROR(VLOOKUP(ROW(F313),'RO registers'!$A:$L,7,0),""))</f>
        <v/>
      </c>
      <c r="G315" s="3" t="str">
        <f>IF(IFERROR(VLOOKUP(ROW(F313),'RO registers'!$A:$L,8,0),"")=0,"",IFERROR(VLOOKUP(ROW(F313),'RO registers'!$A:$L,8,0),""))</f>
        <v/>
      </c>
      <c r="H315" s="3" t="str">
        <f>IF(IFERROR(VLOOKUP(ROW(G313),'RO registers'!$A:$L,9,0),"")=0,"",IFERROR(VLOOKUP(ROW(G313),'RO registers'!$A:$L,9,0),""))</f>
        <v/>
      </c>
      <c r="I315" s="3" t="str">
        <f>IF(IFERROR(VLOOKUP(ROW(H313),'RO registers'!$A:$L,10,0),"")=0,"",IFERROR(VLOOKUP(ROW(H313),'RO registers'!$A:$L,10,0),""))</f>
        <v/>
      </c>
      <c r="J315" s="118" t="str">
        <f>IF(IFERROR(VLOOKUP(ROW(I313),'RO registers'!$A:$L,11,0),"")=0,"",IFERROR(VLOOKUP(ROW(I313),'RO registers'!$A:$L,11,0),""))</f>
        <v/>
      </c>
      <c r="K315" s="3" t="str">
        <f>IF(IFERROR(VLOOKUP(ROW(J313),'RO registers'!$A:$L,12,0),"")=0,"",IFERROR(VLOOKUP(ROW(J313),'RO registers'!$A:$L,12,0),""))</f>
        <v/>
      </c>
      <c r="L315" s="73"/>
    </row>
    <row r="316" spans="1:12" ht="50.1" customHeight="1">
      <c r="A316" s="3" t="str">
        <f>IF(IFERROR(VLOOKUP(ROW(A314),'RO registers'!$A:$L,2,0),"")=0,"",IFERROR(VLOOKUP(ROW(A314),'RO registers'!$A:$L,2,0),""))</f>
        <v/>
      </c>
      <c r="B316" s="3" t="str">
        <f>IF(IFERROR(VLOOKUP(ROW(B314),'RO registers'!$A:$L,3,0),"")=0,"",IFERROR(VLOOKUP(ROW(B314),'RO registers'!$A:$L,3,0),""))</f>
        <v/>
      </c>
      <c r="C316" s="3" t="str">
        <f>IF(IFERROR(VLOOKUP(ROW(C314),'RO registers'!$A:$L,4,0),"")=0,"",IFERROR(VLOOKUP(ROW(C314),'RO registers'!$A:$L,4,0),""))</f>
        <v/>
      </c>
      <c r="D316" s="3" t="str">
        <f>IF(IFERROR(VLOOKUP(ROW(D314),'RO registers'!$A:$L,5,0),"")=0,"",IFERROR(VLOOKUP(ROW(D314),'RO registers'!$A:$L,5,0),""))</f>
        <v/>
      </c>
      <c r="E316" s="3" t="str">
        <f>IF(IFERROR(VLOOKUP(ROW(E314),'RO registers'!$A:$L,6,0),"")=0,"",IFERROR(VLOOKUP(ROW(E314),'RO registers'!$A:$L,6,0),""))</f>
        <v/>
      </c>
      <c r="F316" s="3" t="str">
        <f>IF(IFERROR(VLOOKUP(ROW(F314),'RO registers'!$A:$L,7,0),"")=0,"",IFERROR(VLOOKUP(ROW(F314),'RO registers'!$A:$L,7,0),""))</f>
        <v/>
      </c>
      <c r="G316" s="3" t="str">
        <f>IF(IFERROR(VLOOKUP(ROW(F314),'RO registers'!$A:$L,8,0),"")=0,"",IFERROR(VLOOKUP(ROW(F314),'RO registers'!$A:$L,8,0),""))</f>
        <v/>
      </c>
      <c r="H316" s="3" t="str">
        <f>IF(IFERROR(VLOOKUP(ROW(G314),'RO registers'!$A:$L,9,0),"")=0,"",IFERROR(VLOOKUP(ROW(G314),'RO registers'!$A:$L,9,0),""))</f>
        <v/>
      </c>
      <c r="I316" s="3" t="str">
        <f>IF(IFERROR(VLOOKUP(ROW(H314),'RO registers'!$A:$L,10,0),"")=0,"",IFERROR(VLOOKUP(ROW(H314),'RO registers'!$A:$L,10,0),""))</f>
        <v/>
      </c>
      <c r="J316" s="118" t="str">
        <f>IF(IFERROR(VLOOKUP(ROW(I314),'RO registers'!$A:$L,11,0),"")=0,"",IFERROR(VLOOKUP(ROW(I314),'RO registers'!$A:$L,11,0),""))</f>
        <v/>
      </c>
      <c r="K316" s="3" t="str">
        <f>IF(IFERROR(VLOOKUP(ROW(J314),'RO registers'!$A:$L,12,0),"")=0,"",IFERROR(VLOOKUP(ROW(J314),'RO registers'!$A:$L,12,0),""))</f>
        <v/>
      </c>
      <c r="L316" s="73"/>
    </row>
    <row r="317" spans="1:12" ht="50.1" customHeight="1">
      <c r="A317" s="3" t="str">
        <f>IF(IFERROR(VLOOKUP(ROW(A315),'RO registers'!$A:$L,2,0),"")=0,"",IFERROR(VLOOKUP(ROW(A315),'RO registers'!$A:$L,2,0),""))</f>
        <v/>
      </c>
      <c r="B317" s="3" t="str">
        <f>IF(IFERROR(VLOOKUP(ROW(B315),'RO registers'!$A:$L,3,0),"")=0,"",IFERROR(VLOOKUP(ROW(B315),'RO registers'!$A:$L,3,0),""))</f>
        <v/>
      </c>
      <c r="C317" s="3" t="str">
        <f>IF(IFERROR(VLOOKUP(ROW(C315),'RO registers'!$A:$L,4,0),"")=0,"",IFERROR(VLOOKUP(ROW(C315),'RO registers'!$A:$L,4,0),""))</f>
        <v/>
      </c>
      <c r="D317" s="3" t="str">
        <f>IF(IFERROR(VLOOKUP(ROW(D315),'RO registers'!$A:$L,5,0),"")=0,"",IFERROR(VLOOKUP(ROW(D315),'RO registers'!$A:$L,5,0),""))</f>
        <v/>
      </c>
      <c r="E317" s="3" t="str">
        <f>IF(IFERROR(VLOOKUP(ROW(E315),'RO registers'!$A:$L,6,0),"")=0,"",IFERROR(VLOOKUP(ROW(E315),'RO registers'!$A:$L,6,0),""))</f>
        <v/>
      </c>
      <c r="F317" s="3" t="str">
        <f>IF(IFERROR(VLOOKUP(ROW(F315),'RO registers'!$A:$L,7,0),"")=0,"",IFERROR(VLOOKUP(ROW(F315),'RO registers'!$A:$L,7,0),""))</f>
        <v/>
      </c>
      <c r="G317" s="3" t="str">
        <f>IF(IFERROR(VLOOKUP(ROW(F315),'RO registers'!$A:$L,8,0),"")=0,"",IFERROR(VLOOKUP(ROW(F315),'RO registers'!$A:$L,8,0),""))</f>
        <v/>
      </c>
      <c r="H317" s="3" t="str">
        <f>IF(IFERROR(VLOOKUP(ROW(G315),'RO registers'!$A:$L,9,0),"")=0,"",IFERROR(VLOOKUP(ROW(G315),'RO registers'!$A:$L,9,0),""))</f>
        <v/>
      </c>
      <c r="I317" s="3" t="str">
        <f>IF(IFERROR(VLOOKUP(ROW(H315),'RO registers'!$A:$L,10,0),"")=0,"",IFERROR(VLOOKUP(ROW(H315),'RO registers'!$A:$L,10,0),""))</f>
        <v/>
      </c>
      <c r="J317" s="118" t="str">
        <f>IF(IFERROR(VLOOKUP(ROW(I315),'RO registers'!$A:$L,11,0),"")=0,"",IFERROR(VLOOKUP(ROW(I315),'RO registers'!$A:$L,11,0),""))</f>
        <v/>
      </c>
      <c r="K317" s="3" t="str">
        <f>IF(IFERROR(VLOOKUP(ROW(J315),'RO registers'!$A:$L,12,0),"")=0,"",IFERROR(VLOOKUP(ROW(J315),'RO registers'!$A:$L,12,0),""))</f>
        <v/>
      </c>
      <c r="L317" s="73"/>
    </row>
    <row r="318" spans="1:12" ht="50.1" customHeight="1">
      <c r="A318" s="3" t="str">
        <f>IF(IFERROR(VLOOKUP(ROW(A316),'RO registers'!$A:$L,2,0),"")=0,"",IFERROR(VLOOKUP(ROW(A316),'RO registers'!$A:$L,2,0),""))</f>
        <v/>
      </c>
      <c r="B318" s="3" t="str">
        <f>IF(IFERROR(VLOOKUP(ROW(B316),'RO registers'!$A:$L,3,0),"")=0,"",IFERROR(VLOOKUP(ROW(B316),'RO registers'!$A:$L,3,0),""))</f>
        <v/>
      </c>
      <c r="C318" s="3" t="str">
        <f>IF(IFERROR(VLOOKUP(ROW(C316),'RO registers'!$A:$L,4,0),"")=0,"",IFERROR(VLOOKUP(ROW(C316),'RO registers'!$A:$L,4,0),""))</f>
        <v/>
      </c>
      <c r="D318" s="3" t="str">
        <f>IF(IFERROR(VLOOKUP(ROW(D316),'RO registers'!$A:$L,5,0),"")=0,"",IFERROR(VLOOKUP(ROW(D316),'RO registers'!$A:$L,5,0),""))</f>
        <v/>
      </c>
      <c r="E318" s="3" t="str">
        <f>IF(IFERROR(VLOOKUP(ROW(E316),'RO registers'!$A:$L,6,0),"")=0,"",IFERROR(VLOOKUP(ROW(E316),'RO registers'!$A:$L,6,0),""))</f>
        <v/>
      </c>
      <c r="F318" s="3" t="str">
        <f>IF(IFERROR(VLOOKUP(ROW(F316),'RO registers'!$A:$L,7,0),"")=0,"",IFERROR(VLOOKUP(ROW(F316),'RO registers'!$A:$L,7,0),""))</f>
        <v/>
      </c>
      <c r="G318" s="3" t="str">
        <f>IF(IFERROR(VLOOKUP(ROW(F316),'RO registers'!$A:$L,8,0),"")=0,"",IFERROR(VLOOKUP(ROW(F316),'RO registers'!$A:$L,8,0),""))</f>
        <v/>
      </c>
      <c r="H318" s="3" t="str">
        <f>IF(IFERROR(VLOOKUP(ROW(G316),'RO registers'!$A:$L,9,0),"")=0,"",IFERROR(VLOOKUP(ROW(G316),'RO registers'!$A:$L,9,0),""))</f>
        <v/>
      </c>
      <c r="I318" s="3" t="str">
        <f>IF(IFERROR(VLOOKUP(ROW(H316),'RO registers'!$A:$L,10,0),"")=0,"",IFERROR(VLOOKUP(ROW(H316),'RO registers'!$A:$L,10,0),""))</f>
        <v/>
      </c>
      <c r="J318" s="118" t="str">
        <f>IF(IFERROR(VLOOKUP(ROW(I316),'RO registers'!$A:$L,11,0),"")=0,"",IFERROR(VLOOKUP(ROW(I316),'RO registers'!$A:$L,11,0),""))</f>
        <v/>
      </c>
      <c r="K318" s="3" t="str">
        <f>IF(IFERROR(VLOOKUP(ROW(J316),'RO registers'!$A:$L,12,0),"")=0,"",IFERROR(VLOOKUP(ROW(J316),'RO registers'!$A:$L,12,0),""))</f>
        <v/>
      </c>
      <c r="L318" s="73"/>
    </row>
    <row r="319" spans="1:12" ht="50.1" customHeight="1">
      <c r="A319" s="3" t="str">
        <f>IF(IFERROR(VLOOKUP(ROW(A317),'RO registers'!$A:$L,2,0),"")=0,"",IFERROR(VLOOKUP(ROW(A317),'RO registers'!$A:$L,2,0),""))</f>
        <v/>
      </c>
      <c r="B319" s="3" t="str">
        <f>IF(IFERROR(VLOOKUP(ROW(B317),'RO registers'!$A:$L,3,0),"")=0,"",IFERROR(VLOOKUP(ROW(B317),'RO registers'!$A:$L,3,0),""))</f>
        <v/>
      </c>
      <c r="C319" s="3" t="str">
        <f>IF(IFERROR(VLOOKUP(ROW(C317),'RO registers'!$A:$L,4,0),"")=0,"",IFERROR(VLOOKUP(ROW(C317),'RO registers'!$A:$L,4,0),""))</f>
        <v/>
      </c>
      <c r="D319" s="3" t="str">
        <f>IF(IFERROR(VLOOKUP(ROW(D317),'RO registers'!$A:$L,5,0),"")=0,"",IFERROR(VLOOKUP(ROW(D317),'RO registers'!$A:$L,5,0),""))</f>
        <v/>
      </c>
      <c r="E319" s="3" t="str">
        <f>IF(IFERROR(VLOOKUP(ROW(E317),'RO registers'!$A:$L,6,0),"")=0,"",IFERROR(VLOOKUP(ROW(E317),'RO registers'!$A:$L,6,0),""))</f>
        <v/>
      </c>
      <c r="F319" s="3" t="str">
        <f>IF(IFERROR(VLOOKUP(ROW(F317),'RO registers'!$A:$L,7,0),"")=0,"",IFERROR(VLOOKUP(ROW(F317),'RO registers'!$A:$L,7,0),""))</f>
        <v/>
      </c>
      <c r="G319" s="3" t="str">
        <f>IF(IFERROR(VLOOKUP(ROW(F317),'RO registers'!$A:$L,8,0),"")=0,"",IFERROR(VLOOKUP(ROW(F317),'RO registers'!$A:$L,8,0),""))</f>
        <v/>
      </c>
      <c r="H319" s="3" t="str">
        <f>IF(IFERROR(VLOOKUP(ROW(G317),'RO registers'!$A:$L,9,0),"")=0,"",IFERROR(VLOOKUP(ROW(G317),'RO registers'!$A:$L,9,0),""))</f>
        <v/>
      </c>
      <c r="I319" s="3" t="str">
        <f>IF(IFERROR(VLOOKUP(ROW(H317),'RO registers'!$A:$L,10,0),"")=0,"",IFERROR(VLOOKUP(ROW(H317),'RO registers'!$A:$L,10,0),""))</f>
        <v/>
      </c>
      <c r="J319" s="118" t="str">
        <f>IF(IFERROR(VLOOKUP(ROW(I317),'RO registers'!$A:$L,11,0),"")=0,"",IFERROR(VLOOKUP(ROW(I317),'RO registers'!$A:$L,11,0),""))</f>
        <v/>
      </c>
      <c r="K319" s="3" t="str">
        <f>IF(IFERROR(VLOOKUP(ROW(J317),'RO registers'!$A:$L,12,0),"")=0,"",IFERROR(VLOOKUP(ROW(J317),'RO registers'!$A:$L,12,0),""))</f>
        <v/>
      </c>
      <c r="L319" s="73"/>
    </row>
    <row r="320" spans="1:12" ht="50.1" customHeight="1">
      <c r="A320" s="3" t="str">
        <f>IF(IFERROR(VLOOKUP(ROW(A318),'RO registers'!$A:$L,2,0),"")=0,"",IFERROR(VLOOKUP(ROW(A318),'RO registers'!$A:$L,2,0),""))</f>
        <v/>
      </c>
      <c r="B320" s="3" t="str">
        <f>IF(IFERROR(VLOOKUP(ROW(B318),'RO registers'!$A:$L,3,0),"")=0,"",IFERROR(VLOOKUP(ROW(B318),'RO registers'!$A:$L,3,0),""))</f>
        <v/>
      </c>
      <c r="C320" s="3" t="str">
        <f>IF(IFERROR(VLOOKUP(ROW(C318),'RO registers'!$A:$L,4,0),"")=0,"",IFERROR(VLOOKUP(ROW(C318),'RO registers'!$A:$L,4,0),""))</f>
        <v/>
      </c>
      <c r="D320" s="3" t="str">
        <f>IF(IFERROR(VLOOKUP(ROW(D318),'RO registers'!$A:$L,5,0),"")=0,"",IFERROR(VLOOKUP(ROW(D318),'RO registers'!$A:$L,5,0),""))</f>
        <v/>
      </c>
      <c r="E320" s="3" t="str">
        <f>IF(IFERROR(VLOOKUP(ROW(E318),'RO registers'!$A:$L,6,0),"")=0,"",IFERROR(VLOOKUP(ROW(E318),'RO registers'!$A:$L,6,0),""))</f>
        <v/>
      </c>
      <c r="F320" s="3" t="str">
        <f>IF(IFERROR(VLOOKUP(ROW(F318),'RO registers'!$A:$L,7,0),"")=0,"",IFERROR(VLOOKUP(ROW(F318),'RO registers'!$A:$L,7,0),""))</f>
        <v/>
      </c>
      <c r="G320" s="3" t="str">
        <f>IF(IFERROR(VLOOKUP(ROW(F318),'RO registers'!$A:$L,8,0),"")=0,"",IFERROR(VLOOKUP(ROW(F318),'RO registers'!$A:$L,8,0),""))</f>
        <v/>
      </c>
      <c r="H320" s="3" t="str">
        <f>IF(IFERROR(VLOOKUP(ROW(G318),'RO registers'!$A:$L,9,0),"")=0,"",IFERROR(VLOOKUP(ROW(G318),'RO registers'!$A:$L,9,0),""))</f>
        <v/>
      </c>
      <c r="I320" s="3" t="str">
        <f>IF(IFERROR(VLOOKUP(ROW(H318),'RO registers'!$A:$L,10,0),"")=0,"",IFERROR(VLOOKUP(ROW(H318),'RO registers'!$A:$L,10,0),""))</f>
        <v/>
      </c>
      <c r="J320" s="118" t="str">
        <f>IF(IFERROR(VLOOKUP(ROW(I318),'RO registers'!$A:$L,11,0),"")=0,"",IFERROR(VLOOKUP(ROW(I318),'RO registers'!$A:$L,11,0),""))</f>
        <v/>
      </c>
      <c r="K320" s="3" t="str">
        <f>IF(IFERROR(VLOOKUP(ROW(J318),'RO registers'!$A:$L,12,0),"")=0,"",IFERROR(VLOOKUP(ROW(J318),'RO registers'!$A:$L,12,0),""))</f>
        <v/>
      </c>
      <c r="L320" s="73"/>
    </row>
    <row r="321" spans="1:12" ht="50.1" customHeight="1">
      <c r="A321" s="3" t="str">
        <f>IF(IFERROR(VLOOKUP(ROW(A319),'RO registers'!$A:$L,2,0),"")=0,"",IFERROR(VLOOKUP(ROW(A319),'RO registers'!$A:$L,2,0),""))</f>
        <v/>
      </c>
      <c r="B321" s="3" t="str">
        <f>IF(IFERROR(VLOOKUP(ROW(B319),'RO registers'!$A:$L,3,0),"")=0,"",IFERROR(VLOOKUP(ROW(B319),'RO registers'!$A:$L,3,0),""))</f>
        <v/>
      </c>
      <c r="C321" s="3" t="str">
        <f>IF(IFERROR(VLOOKUP(ROW(C319),'RO registers'!$A:$L,4,0),"")=0,"",IFERROR(VLOOKUP(ROW(C319),'RO registers'!$A:$L,4,0),""))</f>
        <v/>
      </c>
      <c r="D321" s="3" t="str">
        <f>IF(IFERROR(VLOOKUP(ROW(D319),'RO registers'!$A:$L,5,0),"")=0,"",IFERROR(VLOOKUP(ROW(D319),'RO registers'!$A:$L,5,0),""))</f>
        <v/>
      </c>
      <c r="E321" s="3" t="str">
        <f>IF(IFERROR(VLOOKUP(ROW(E319),'RO registers'!$A:$L,6,0),"")=0,"",IFERROR(VLOOKUP(ROW(E319),'RO registers'!$A:$L,6,0),""))</f>
        <v/>
      </c>
      <c r="F321" s="3" t="str">
        <f>IF(IFERROR(VLOOKUP(ROW(F319),'RO registers'!$A:$L,7,0),"")=0,"",IFERROR(VLOOKUP(ROW(F319),'RO registers'!$A:$L,7,0),""))</f>
        <v/>
      </c>
      <c r="G321" s="3" t="str">
        <f>IF(IFERROR(VLOOKUP(ROW(F319),'RO registers'!$A:$L,8,0),"")=0,"",IFERROR(VLOOKUP(ROW(F319),'RO registers'!$A:$L,8,0),""))</f>
        <v/>
      </c>
      <c r="H321" s="3" t="str">
        <f>IF(IFERROR(VLOOKUP(ROW(G319),'RO registers'!$A:$L,9,0),"")=0,"",IFERROR(VLOOKUP(ROW(G319),'RO registers'!$A:$L,9,0),""))</f>
        <v/>
      </c>
      <c r="I321" s="3" t="str">
        <f>IF(IFERROR(VLOOKUP(ROW(H319),'RO registers'!$A:$L,10,0),"")=0,"",IFERROR(VLOOKUP(ROW(H319),'RO registers'!$A:$L,10,0),""))</f>
        <v/>
      </c>
      <c r="J321" s="118" t="str">
        <f>IF(IFERROR(VLOOKUP(ROW(I319),'RO registers'!$A:$L,11,0),"")=0,"",IFERROR(VLOOKUP(ROW(I319),'RO registers'!$A:$L,11,0),""))</f>
        <v/>
      </c>
      <c r="K321" s="3" t="str">
        <f>IF(IFERROR(VLOOKUP(ROW(J319),'RO registers'!$A:$L,12,0),"")=0,"",IFERROR(VLOOKUP(ROW(J319),'RO registers'!$A:$L,12,0),""))</f>
        <v/>
      </c>
      <c r="L321" s="73"/>
    </row>
    <row r="322" spans="1:12" ht="50.1" customHeight="1">
      <c r="A322" s="3" t="str">
        <f>IF(IFERROR(VLOOKUP(ROW(A320),'RO registers'!$A:$L,2,0),"")=0,"",IFERROR(VLOOKUP(ROW(A320),'RO registers'!$A:$L,2,0),""))</f>
        <v/>
      </c>
      <c r="B322" s="3" t="str">
        <f>IF(IFERROR(VLOOKUP(ROW(B320),'RO registers'!$A:$L,3,0),"")=0,"",IFERROR(VLOOKUP(ROW(B320),'RO registers'!$A:$L,3,0),""))</f>
        <v/>
      </c>
      <c r="C322" s="3" t="str">
        <f>IF(IFERROR(VLOOKUP(ROW(C320),'RO registers'!$A:$L,4,0),"")=0,"",IFERROR(VLOOKUP(ROW(C320),'RO registers'!$A:$L,4,0),""))</f>
        <v/>
      </c>
      <c r="D322" s="3" t="str">
        <f>IF(IFERROR(VLOOKUP(ROW(D320),'RO registers'!$A:$L,5,0),"")=0,"",IFERROR(VLOOKUP(ROW(D320),'RO registers'!$A:$L,5,0),""))</f>
        <v/>
      </c>
      <c r="E322" s="3" t="str">
        <f>IF(IFERROR(VLOOKUP(ROW(E320),'RO registers'!$A:$L,6,0),"")=0,"",IFERROR(VLOOKUP(ROW(E320),'RO registers'!$A:$L,6,0),""))</f>
        <v/>
      </c>
      <c r="F322" s="3" t="str">
        <f>IF(IFERROR(VLOOKUP(ROW(F320),'RO registers'!$A:$L,7,0),"")=0,"",IFERROR(VLOOKUP(ROW(F320),'RO registers'!$A:$L,7,0),""))</f>
        <v/>
      </c>
      <c r="G322" s="3" t="str">
        <f>IF(IFERROR(VLOOKUP(ROW(F320),'RO registers'!$A:$L,8,0),"")=0,"",IFERROR(VLOOKUP(ROW(F320),'RO registers'!$A:$L,8,0),""))</f>
        <v/>
      </c>
      <c r="H322" s="3" t="str">
        <f>IF(IFERROR(VLOOKUP(ROW(G320),'RO registers'!$A:$L,9,0),"")=0,"",IFERROR(VLOOKUP(ROW(G320),'RO registers'!$A:$L,9,0),""))</f>
        <v/>
      </c>
      <c r="I322" s="3" t="str">
        <f>IF(IFERROR(VLOOKUP(ROW(H320),'RO registers'!$A:$L,10,0),"")=0,"",IFERROR(VLOOKUP(ROW(H320),'RO registers'!$A:$L,10,0),""))</f>
        <v/>
      </c>
      <c r="J322" s="118" t="str">
        <f>IF(IFERROR(VLOOKUP(ROW(I320),'RO registers'!$A:$L,11,0),"")=0,"",IFERROR(VLOOKUP(ROW(I320),'RO registers'!$A:$L,11,0),""))</f>
        <v/>
      </c>
      <c r="K322" s="3" t="str">
        <f>IF(IFERROR(VLOOKUP(ROW(J320),'RO registers'!$A:$L,12,0),"")=0,"",IFERROR(VLOOKUP(ROW(J320),'RO registers'!$A:$L,12,0),""))</f>
        <v/>
      </c>
      <c r="L322" s="73"/>
    </row>
    <row r="323" spans="1:12" ht="50.1" customHeight="1">
      <c r="A323" s="3" t="str">
        <f>IF(IFERROR(VLOOKUP(ROW(A321),'RO registers'!$A:$L,2,0),"")=0,"",IFERROR(VLOOKUP(ROW(A321),'RO registers'!$A:$L,2,0),""))</f>
        <v/>
      </c>
      <c r="B323" s="3" t="str">
        <f>IF(IFERROR(VLOOKUP(ROW(B321),'RO registers'!$A:$L,3,0),"")=0,"",IFERROR(VLOOKUP(ROW(B321),'RO registers'!$A:$L,3,0),""))</f>
        <v/>
      </c>
      <c r="C323" s="3" t="str">
        <f>IF(IFERROR(VLOOKUP(ROW(C321),'RO registers'!$A:$L,4,0),"")=0,"",IFERROR(VLOOKUP(ROW(C321),'RO registers'!$A:$L,4,0),""))</f>
        <v/>
      </c>
      <c r="D323" s="3" t="str">
        <f>IF(IFERROR(VLOOKUP(ROW(D321),'RO registers'!$A:$L,5,0),"")=0,"",IFERROR(VLOOKUP(ROW(D321),'RO registers'!$A:$L,5,0),""))</f>
        <v/>
      </c>
      <c r="E323" s="3" t="str">
        <f>IF(IFERROR(VLOOKUP(ROW(E321),'RO registers'!$A:$L,6,0),"")=0,"",IFERROR(VLOOKUP(ROW(E321),'RO registers'!$A:$L,6,0),""))</f>
        <v/>
      </c>
      <c r="F323" s="3" t="str">
        <f>IF(IFERROR(VLOOKUP(ROW(F321),'RO registers'!$A:$L,7,0),"")=0,"",IFERROR(VLOOKUP(ROW(F321),'RO registers'!$A:$L,7,0),""))</f>
        <v/>
      </c>
      <c r="G323" s="3" t="str">
        <f>IF(IFERROR(VLOOKUP(ROW(F321),'RO registers'!$A:$L,8,0),"")=0,"",IFERROR(VLOOKUP(ROW(F321),'RO registers'!$A:$L,8,0),""))</f>
        <v/>
      </c>
      <c r="H323" s="3" t="str">
        <f>IF(IFERROR(VLOOKUP(ROW(G321),'RO registers'!$A:$L,9,0),"")=0,"",IFERROR(VLOOKUP(ROW(G321),'RO registers'!$A:$L,9,0),""))</f>
        <v/>
      </c>
      <c r="I323" s="3" t="str">
        <f>IF(IFERROR(VLOOKUP(ROW(H321),'RO registers'!$A:$L,10,0),"")=0,"",IFERROR(VLOOKUP(ROW(H321),'RO registers'!$A:$L,10,0),""))</f>
        <v/>
      </c>
      <c r="J323" s="118" t="str">
        <f>IF(IFERROR(VLOOKUP(ROW(I321),'RO registers'!$A:$L,11,0),"")=0,"",IFERROR(VLOOKUP(ROW(I321),'RO registers'!$A:$L,11,0),""))</f>
        <v/>
      </c>
      <c r="K323" s="3" t="str">
        <f>IF(IFERROR(VLOOKUP(ROW(J321),'RO registers'!$A:$L,12,0),"")=0,"",IFERROR(VLOOKUP(ROW(J321),'RO registers'!$A:$L,12,0),""))</f>
        <v/>
      </c>
      <c r="L323" s="73"/>
    </row>
    <row r="324" spans="1:12" ht="50.1" customHeight="1">
      <c r="A324" s="3" t="str">
        <f>IF(IFERROR(VLOOKUP(ROW(A322),'RO registers'!$A:$L,2,0),"")=0,"",IFERROR(VLOOKUP(ROW(A322),'RO registers'!$A:$L,2,0),""))</f>
        <v/>
      </c>
      <c r="B324" s="3" t="str">
        <f>IF(IFERROR(VLOOKUP(ROW(B322),'RO registers'!$A:$L,3,0),"")=0,"",IFERROR(VLOOKUP(ROW(B322),'RO registers'!$A:$L,3,0),""))</f>
        <v/>
      </c>
      <c r="C324" s="3" t="str">
        <f>IF(IFERROR(VLOOKUP(ROW(C322),'RO registers'!$A:$L,4,0),"")=0,"",IFERROR(VLOOKUP(ROW(C322),'RO registers'!$A:$L,4,0),""))</f>
        <v/>
      </c>
      <c r="D324" s="3" t="str">
        <f>IF(IFERROR(VLOOKUP(ROW(D322),'RO registers'!$A:$L,5,0),"")=0,"",IFERROR(VLOOKUP(ROW(D322),'RO registers'!$A:$L,5,0),""))</f>
        <v/>
      </c>
      <c r="E324" s="3" t="str">
        <f>IF(IFERROR(VLOOKUP(ROW(E322),'RO registers'!$A:$L,6,0),"")=0,"",IFERROR(VLOOKUP(ROW(E322),'RO registers'!$A:$L,6,0),""))</f>
        <v/>
      </c>
      <c r="F324" s="3" t="str">
        <f>IF(IFERROR(VLOOKUP(ROW(F322),'RO registers'!$A:$L,7,0),"")=0,"",IFERROR(VLOOKUP(ROW(F322),'RO registers'!$A:$L,7,0),""))</f>
        <v/>
      </c>
      <c r="G324" s="3" t="str">
        <f>IF(IFERROR(VLOOKUP(ROW(F322),'RO registers'!$A:$L,8,0),"")=0,"",IFERROR(VLOOKUP(ROW(F322),'RO registers'!$A:$L,8,0),""))</f>
        <v/>
      </c>
      <c r="H324" s="3" t="str">
        <f>IF(IFERROR(VLOOKUP(ROW(G322),'RO registers'!$A:$L,9,0),"")=0,"",IFERROR(VLOOKUP(ROW(G322),'RO registers'!$A:$L,9,0),""))</f>
        <v/>
      </c>
      <c r="I324" s="3" t="str">
        <f>IF(IFERROR(VLOOKUP(ROW(H322),'RO registers'!$A:$L,10,0),"")=0,"",IFERROR(VLOOKUP(ROW(H322),'RO registers'!$A:$L,10,0),""))</f>
        <v/>
      </c>
      <c r="J324" s="118" t="str">
        <f>IF(IFERROR(VLOOKUP(ROW(I322),'RO registers'!$A:$L,11,0),"")=0,"",IFERROR(VLOOKUP(ROW(I322),'RO registers'!$A:$L,11,0),""))</f>
        <v/>
      </c>
      <c r="K324" s="3" t="str">
        <f>IF(IFERROR(VLOOKUP(ROW(J322),'RO registers'!$A:$L,12,0),"")=0,"",IFERROR(VLOOKUP(ROW(J322),'RO registers'!$A:$L,12,0),""))</f>
        <v/>
      </c>
      <c r="L324" s="73"/>
    </row>
    <row r="325" spans="1:12" ht="50.1" customHeight="1">
      <c r="A325" s="3" t="str">
        <f>IF(IFERROR(VLOOKUP(ROW(A323),'RO registers'!$A:$L,2,0),"")=0,"",IFERROR(VLOOKUP(ROW(A323),'RO registers'!$A:$L,2,0),""))</f>
        <v/>
      </c>
      <c r="B325" s="3" t="str">
        <f>IF(IFERROR(VLOOKUP(ROW(B323),'RO registers'!$A:$L,3,0),"")=0,"",IFERROR(VLOOKUP(ROW(B323),'RO registers'!$A:$L,3,0),""))</f>
        <v/>
      </c>
      <c r="C325" s="3" t="str">
        <f>IF(IFERROR(VLOOKUP(ROW(C323),'RO registers'!$A:$L,4,0),"")=0,"",IFERROR(VLOOKUP(ROW(C323),'RO registers'!$A:$L,4,0),""))</f>
        <v/>
      </c>
      <c r="D325" s="3" t="str">
        <f>IF(IFERROR(VLOOKUP(ROW(D323),'RO registers'!$A:$L,5,0),"")=0,"",IFERROR(VLOOKUP(ROW(D323),'RO registers'!$A:$L,5,0),""))</f>
        <v/>
      </c>
      <c r="E325" s="3" t="str">
        <f>IF(IFERROR(VLOOKUP(ROW(E323),'RO registers'!$A:$L,6,0),"")=0,"",IFERROR(VLOOKUP(ROW(E323),'RO registers'!$A:$L,6,0),""))</f>
        <v/>
      </c>
      <c r="F325" s="3" t="str">
        <f>IF(IFERROR(VLOOKUP(ROW(F323),'RO registers'!$A:$L,7,0),"")=0,"",IFERROR(VLOOKUP(ROW(F323),'RO registers'!$A:$L,7,0),""))</f>
        <v/>
      </c>
      <c r="G325" s="3" t="str">
        <f>IF(IFERROR(VLOOKUP(ROW(F323),'RO registers'!$A:$L,8,0),"")=0,"",IFERROR(VLOOKUP(ROW(F323),'RO registers'!$A:$L,8,0),""))</f>
        <v/>
      </c>
      <c r="H325" s="3" t="str">
        <f>IF(IFERROR(VLOOKUP(ROW(G323),'RO registers'!$A:$L,9,0),"")=0,"",IFERROR(VLOOKUP(ROW(G323),'RO registers'!$A:$L,9,0),""))</f>
        <v/>
      </c>
      <c r="I325" s="3" t="str">
        <f>IF(IFERROR(VLOOKUP(ROW(H323),'RO registers'!$A:$L,10,0),"")=0,"",IFERROR(VLOOKUP(ROW(H323),'RO registers'!$A:$L,10,0),""))</f>
        <v/>
      </c>
      <c r="J325" s="118" t="str">
        <f>IF(IFERROR(VLOOKUP(ROW(I323),'RO registers'!$A:$L,11,0),"")=0,"",IFERROR(VLOOKUP(ROW(I323),'RO registers'!$A:$L,11,0),""))</f>
        <v/>
      </c>
      <c r="K325" s="3" t="str">
        <f>IF(IFERROR(VLOOKUP(ROW(J323),'RO registers'!$A:$L,12,0),"")=0,"",IFERROR(VLOOKUP(ROW(J323),'RO registers'!$A:$L,12,0),""))</f>
        <v/>
      </c>
      <c r="L325" s="73"/>
    </row>
    <row r="326" spans="1:12" ht="50.1" customHeight="1">
      <c r="A326" s="3" t="str">
        <f>IF(IFERROR(VLOOKUP(ROW(A324),'RO registers'!$A:$L,2,0),"")=0,"",IFERROR(VLOOKUP(ROW(A324),'RO registers'!$A:$L,2,0),""))</f>
        <v/>
      </c>
      <c r="B326" s="3" t="str">
        <f>IF(IFERROR(VLOOKUP(ROW(B324),'RO registers'!$A:$L,3,0),"")=0,"",IFERROR(VLOOKUP(ROW(B324),'RO registers'!$A:$L,3,0),""))</f>
        <v/>
      </c>
      <c r="C326" s="3" t="str">
        <f>IF(IFERROR(VLOOKUP(ROW(C324),'RO registers'!$A:$L,4,0),"")=0,"",IFERROR(VLOOKUP(ROW(C324),'RO registers'!$A:$L,4,0),""))</f>
        <v/>
      </c>
      <c r="D326" s="3" t="str">
        <f>IF(IFERROR(VLOOKUP(ROW(D324),'RO registers'!$A:$L,5,0),"")=0,"",IFERROR(VLOOKUP(ROW(D324),'RO registers'!$A:$L,5,0),""))</f>
        <v/>
      </c>
      <c r="E326" s="3" t="str">
        <f>IF(IFERROR(VLOOKUP(ROW(E324),'RO registers'!$A:$L,6,0),"")=0,"",IFERROR(VLOOKUP(ROW(E324),'RO registers'!$A:$L,6,0),""))</f>
        <v/>
      </c>
      <c r="F326" s="3" t="str">
        <f>IF(IFERROR(VLOOKUP(ROW(F324),'RO registers'!$A:$L,7,0),"")=0,"",IFERROR(VLOOKUP(ROW(F324),'RO registers'!$A:$L,7,0),""))</f>
        <v/>
      </c>
      <c r="G326" s="3" t="str">
        <f>IF(IFERROR(VLOOKUP(ROW(F324),'RO registers'!$A:$L,8,0),"")=0,"",IFERROR(VLOOKUP(ROW(F324),'RO registers'!$A:$L,8,0),""))</f>
        <v/>
      </c>
      <c r="H326" s="3" t="str">
        <f>IF(IFERROR(VLOOKUP(ROW(G324),'RO registers'!$A:$L,9,0),"")=0,"",IFERROR(VLOOKUP(ROW(G324),'RO registers'!$A:$L,9,0),""))</f>
        <v/>
      </c>
      <c r="I326" s="3" t="str">
        <f>IF(IFERROR(VLOOKUP(ROW(H324),'RO registers'!$A:$L,10,0),"")=0,"",IFERROR(VLOOKUP(ROW(H324),'RO registers'!$A:$L,10,0),""))</f>
        <v/>
      </c>
      <c r="J326" s="118" t="str">
        <f>IF(IFERROR(VLOOKUP(ROW(I324),'RO registers'!$A:$L,11,0),"")=0,"",IFERROR(VLOOKUP(ROW(I324),'RO registers'!$A:$L,11,0),""))</f>
        <v/>
      </c>
      <c r="K326" s="3" t="str">
        <f>IF(IFERROR(VLOOKUP(ROW(J324),'RO registers'!$A:$L,12,0),"")=0,"",IFERROR(VLOOKUP(ROW(J324),'RO registers'!$A:$L,12,0),""))</f>
        <v/>
      </c>
      <c r="L326" s="73"/>
    </row>
    <row r="327" spans="1:12" ht="50.1" customHeight="1">
      <c r="A327" s="3" t="str">
        <f>IF(IFERROR(VLOOKUP(ROW(A325),'RO registers'!$A:$L,2,0),"")=0,"",IFERROR(VLOOKUP(ROW(A325),'RO registers'!$A:$L,2,0),""))</f>
        <v/>
      </c>
      <c r="B327" s="3" t="str">
        <f>IF(IFERROR(VLOOKUP(ROW(B325),'RO registers'!$A:$L,3,0),"")=0,"",IFERROR(VLOOKUP(ROW(B325),'RO registers'!$A:$L,3,0),""))</f>
        <v/>
      </c>
      <c r="C327" s="3" t="str">
        <f>IF(IFERROR(VLOOKUP(ROW(C325),'RO registers'!$A:$L,4,0),"")=0,"",IFERROR(VLOOKUP(ROW(C325),'RO registers'!$A:$L,4,0),""))</f>
        <v/>
      </c>
      <c r="D327" s="3" t="str">
        <f>IF(IFERROR(VLOOKUP(ROW(D325),'RO registers'!$A:$L,5,0),"")=0,"",IFERROR(VLOOKUP(ROW(D325),'RO registers'!$A:$L,5,0),""))</f>
        <v/>
      </c>
      <c r="E327" s="3" t="str">
        <f>IF(IFERROR(VLOOKUP(ROW(E325),'RO registers'!$A:$L,6,0),"")=0,"",IFERROR(VLOOKUP(ROW(E325),'RO registers'!$A:$L,6,0),""))</f>
        <v/>
      </c>
      <c r="F327" s="3" t="str">
        <f>IF(IFERROR(VLOOKUP(ROW(F325),'RO registers'!$A:$L,7,0),"")=0,"",IFERROR(VLOOKUP(ROW(F325),'RO registers'!$A:$L,7,0),""))</f>
        <v/>
      </c>
      <c r="G327" s="3" t="str">
        <f>IF(IFERROR(VLOOKUP(ROW(F325),'RO registers'!$A:$L,8,0),"")=0,"",IFERROR(VLOOKUP(ROW(F325),'RO registers'!$A:$L,8,0),""))</f>
        <v/>
      </c>
      <c r="H327" s="3" t="str">
        <f>IF(IFERROR(VLOOKUP(ROW(G325),'RO registers'!$A:$L,9,0),"")=0,"",IFERROR(VLOOKUP(ROW(G325),'RO registers'!$A:$L,9,0),""))</f>
        <v/>
      </c>
      <c r="I327" s="3" t="str">
        <f>IF(IFERROR(VLOOKUP(ROW(H325),'RO registers'!$A:$L,10,0),"")=0,"",IFERROR(VLOOKUP(ROW(H325),'RO registers'!$A:$L,10,0),""))</f>
        <v/>
      </c>
      <c r="J327" s="118" t="str">
        <f>IF(IFERROR(VLOOKUP(ROW(I325),'RO registers'!$A:$L,11,0),"")=0,"",IFERROR(VLOOKUP(ROW(I325),'RO registers'!$A:$L,11,0),""))</f>
        <v/>
      </c>
      <c r="K327" s="3" t="str">
        <f>IF(IFERROR(VLOOKUP(ROW(J325),'RO registers'!$A:$L,12,0),"")=0,"",IFERROR(VLOOKUP(ROW(J325),'RO registers'!$A:$L,12,0),""))</f>
        <v/>
      </c>
      <c r="L327" s="73"/>
    </row>
    <row r="328" spans="1:12" ht="50.1" customHeight="1">
      <c r="A328" s="3" t="str">
        <f>IF(IFERROR(VLOOKUP(ROW(A326),'RO registers'!$A:$L,2,0),"")=0,"",IFERROR(VLOOKUP(ROW(A326),'RO registers'!$A:$L,2,0),""))</f>
        <v/>
      </c>
      <c r="B328" s="3" t="str">
        <f>IF(IFERROR(VLOOKUP(ROW(B326),'RO registers'!$A:$L,3,0),"")=0,"",IFERROR(VLOOKUP(ROW(B326),'RO registers'!$A:$L,3,0),""))</f>
        <v/>
      </c>
      <c r="C328" s="3" t="str">
        <f>IF(IFERROR(VLOOKUP(ROW(C326),'RO registers'!$A:$L,4,0),"")=0,"",IFERROR(VLOOKUP(ROW(C326),'RO registers'!$A:$L,4,0),""))</f>
        <v/>
      </c>
      <c r="D328" s="3" t="str">
        <f>IF(IFERROR(VLOOKUP(ROW(D326),'RO registers'!$A:$L,5,0),"")=0,"",IFERROR(VLOOKUP(ROW(D326),'RO registers'!$A:$L,5,0),""))</f>
        <v/>
      </c>
      <c r="E328" s="3" t="str">
        <f>IF(IFERROR(VLOOKUP(ROW(E326),'RO registers'!$A:$L,6,0),"")=0,"",IFERROR(VLOOKUP(ROW(E326),'RO registers'!$A:$L,6,0),""))</f>
        <v/>
      </c>
      <c r="F328" s="3" t="str">
        <f>IF(IFERROR(VLOOKUP(ROW(F326),'RO registers'!$A:$L,7,0),"")=0,"",IFERROR(VLOOKUP(ROW(F326),'RO registers'!$A:$L,7,0),""))</f>
        <v/>
      </c>
      <c r="G328" s="3" t="str">
        <f>IF(IFERROR(VLOOKUP(ROW(F326),'RO registers'!$A:$L,8,0),"")=0,"",IFERROR(VLOOKUP(ROW(F326),'RO registers'!$A:$L,8,0),""))</f>
        <v/>
      </c>
      <c r="H328" s="3" t="str">
        <f>IF(IFERROR(VLOOKUP(ROW(G326),'RO registers'!$A:$L,9,0),"")=0,"",IFERROR(VLOOKUP(ROW(G326),'RO registers'!$A:$L,9,0),""))</f>
        <v/>
      </c>
      <c r="I328" s="3" t="str">
        <f>IF(IFERROR(VLOOKUP(ROW(H326),'RO registers'!$A:$L,10,0),"")=0,"",IFERROR(VLOOKUP(ROW(H326),'RO registers'!$A:$L,10,0),""))</f>
        <v/>
      </c>
      <c r="J328" s="118" t="str">
        <f>IF(IFERROR(VLOOKUP(ROW(I326),'RO registers'!$A:$L,11,0),"")=0,"",IFERROR(VLOOKUP(ROW(I326),'RO registers'!$A:$L,11,0),""))</f>
        <v/>
      </c>
      <c r="K328" s="3" t="str">
        <f>IF(IFERROR(VLOOKUP(ROW(J326),'RO registers'!$A:$L,12,0),"")=0,"",IFERROR(VLOOKUP(ROW(J326),'RO registers'!$A:$L,12,0),""))</f>
        <v/>
      </c>
      <c r="L328" s="73"/>
    </row>
    <row r="329" spans="1:12" ht="50.1" customHeight="1">
      <c r="A329" s="3" t="str">
        <f>IF(IFERROR(VLOOKUP(ROW(A327),'RO registers'!$A:$L,2,0),"")=0,"",IFERROR(VLOOKUP(ROW(A327),'RO registers'!$A:$L,2,0),""))</f>
        <v/>
      </c>
      <c r="B329" s="3" t="str">
        <f>IF(IFERROR(VLOOKUP(ROW(B327),'RO registers'!$A:$L,3,0),"")=0,"",IFERROR(VLOOKUP(ROW(B327),'RO registers'!$A:$L,3,0),""))</f>
        <v/>
      </c>
      <c r="C329" s="3" t="str">
        <f>IF(IFERROR(VLOOKUP(ROW(C327),'RO registers'!$A:$L,4,0),"")=0,"",IFERROR(VLOOKUP(ROW(C327),'RO registers'!$A:$L,4,0),""))</f>
        <v/>
      </c>
      <c r="D329" s="3" t="str">
        <f>IF(IFERROR(VLOOKUP(ROW(D327),'RO registers'!$A:$L,5,0),"")=0,"",IFERROR(VLOOKUP(ROW(D327),'RO registers'!$A:$L,5,0),""))</f>
        <v/>
      </c>
      <c r="E329" s="3" t="str">
        <f>IF(IFERROR(VLOOKUP(ROW(E327),'RO registers'!$A:$L,6,0),"")=0,"",IFERROR(VLOOKUP(ROW(E327),'RO registers'!$A:$L,6,0),""))</f>
        <v/>
      </c>
      <c r="F329" s="3" t="str">
        <f>IF(IFERROR(VLOOKUP(ROW(F327),'RO registers'!$A:$L,7,0),"")=0,"",IFERROR(VLOOKUP(ROW(F327),'RO registers'!$A:$L,7,0),""))</f>
        <v/>
      </c>
      <c r="G329" s="3" t="str">
        <f>IF(IFERROR(VLOOKUP(ROW(F327),'RO registers'!$A:$L,8,0),"")=0,"",IFERROR(VLOOKUP(ROW(F327),'RO registers'!$A:$L,8,0),""))</f>
        <v/>
      </c>
      <c r="H329" s="3" t="str">
        <f>IF(IFERROR(VLOOKUP(ROW(G327),'RO registers'!$A:$L,9,0),"")=0,"",IFERROR(VLOOKUP(ROW(G327),'RO registers'!$A:$L,9,0),""))</f>
        <v/>
      </c>
      <c r="I329" s="3" t="str">
        <f>IF(IFERROR(VLOOKUP(ROW(H327),'RO registers'!$A:$L,10,0),"")=0,"",IFERROR(VLOOKUP(ROW(H327),'RO registers'!$A:$L,10,0),""))</f>
        <v/>
      </c>
      <c r="J329" s="118" t="str">
        <f>IF(IFERROR(VLOOKUP(ROW(I327),'RO registers'!$A:$L,11,0),"")=0,"",IFERROR(VLOOKUP(ROW(I327),'RO registers'!$A:$L,11,0),""))</f>
        <v/>
      </c>
      <c r="K329" s="3" t="str">
        <f>IF(IFERROR(VLOOKUP(ROW(J327),'RO registers'!$A:$L,12,0),"")=0,"",IFERROR(VLOOKUP(ROW(J327),'RO registers'!$A:$L,12,0),""))</f>
        <v/>
      </c>
      <c r="L329" s="73"/>
    </row>
    <row r="330" spans="1:12" ht="50.1" customHeight="1">
      <c r="A330" s="3" t="str">
        <f>IF(IFERROR(VLOOKUP(ROW(A328),'RO registers'!$A:$L,2,0),"")=0,"",IFERROR(VLOOKUP(ROW(A328),'RO registers'!$A:$L,2,0),""))</f>
        <v/>
      </c>
      <c r="B330" s="3" t="str">
        <f>IF(IFERROR(VLOOKUP(ROW(B328),'RO registers'!$A:$L,3,0),"")=0,"",IFERROR(VLOOKUP(ROW(B328),'RO registers'!$A:$L,3,0),""))</f>
        <v/>
      </c>
      <c r="C330" s="3" t="str">
        <f>IF(IFERROR(VLOOKUP(ROW(C328),'RO registers'!$A:$L,4,0),"")=0,"",IFERROR(VLOOKUP(ROW(C328),'RO registers'!$A:$L,4,0),""))</f>
        <v/>
      </c>
      <c r="D330" s="3" t="str">
        <f>IF(IFERROR(VLOOKUP(ROW(D328),'RO registers'!$A:$L,5,0),"")=0,"",IFERROR(VLOOKUP(ROW(D328),'RO registers'!$A:$L,5,0),""))</f>
        <v/>
      </c>
      <c r="E330" s="3" t="str">
        <f>IF(IFERROR(VLOOKUP(ROW(E328),'RO registers'!$A:$L,6,0),"")=0,"",IFERROR(VLOOKUP(ROW(E328),'RO registers'!$A:$L,6,0),""))</f>
        <v/>
      </c>
      <c r="F330" s="3" t="str">
        <f>IF(IFERROR(VLOOKUP(ROW(F328),'RO registers'!$A:$L,7,0),"")=0,"",IFERROR(VLOOKUP(ROW(F328),'RO registers'!$A:$L,7,0),""))</f>
        <v/>
      </c>
      <c r="G330" s="3" t="str">
        <f>IF(IFERROR(VLOOKUP(ROW(F328),'RO registers'!$A:$L,8,0),"")=0,"",IFERROR(VLOOKUP(ROW(F328),'RO registers'!$A:$L,8,0),""))</f>
        <v/>
      </c>
      <c r="H330" s="3" t="str">
        <f>IF(IFERROR(VLOOKUP(ROW(G328),'RO registers'!$A:$L,9,0),"")=0,"",IFERROR(VLOOKUP(ROW(G328),'RO registers'!$A:$L,9,0),""))</f>
        <v/>
      </c>
      <c r="I330" s="3" t="str">
        <f>IF(IFERROR(VLOOKUP(ROW(H328),'RO registers'!$A:$L,10,0),"")=0,"",IFERROR(VLOOKUP(ROW(H328),'RO registers'!$A:$L,10,0),""))</f>
        <v/>
      </c>
      <c r="J330" s="118" t="str">
        <f>IF(IFERROR(VLOOKUP(ROW(I328),'RO registers'!$A:$L,11,0),"")=0,"",IFERROR(VLOOKUP(ROW(I328),'RO registers'!$A:$L,11,0),""))</f>
        <v/>
      </c>
      <c r="K330" s="3" t="str">
        <f>IF(IFERROR(VLOOKUP(ROW(J328),'RO registers'!$A:$L,12,0),"")=0,"",IFERROR(VLOOKUP(ROW(J328),'RO registers'!$A:$L,12,0),""))</f>
        <v/>
      </c>
      <c r="L330" s="73"/>
    </row>
    <row r="331" spans="1:12" ht="50.1" customHeight="1">
      <c r="A331" s="3" t="str">
        <f>IF(IFERROR(VLOOKUP(ROW(A329),'RO registers'!$A:$L,2,0),"")=0,"",IFERROR(VLOOKUP(ROW(A329),'RO registers'!$A:$L,2,0),""))</f>
        <v/>
      </c>
      <c r="B331" s="3" t="str">
        <f>IF(IFERROR(VLOOKUP(ROW(B329),'RO registers'!$A:$L,3,0),"")=0,"",IFERROR(VLOOKUP(ROW(B329),'RO registers'!$A:$L,3,0),""))</f>
        <v/>
      </c>
      <c r="C331" s="3" t="str">
        <f>IF(IFERROR(VLOOKUP(ROW(C329),'RO registers'!$A:$L,4,0),"")=0,"",IFERROR(VLOOKUP(ROW(C329),'RO registers'!$A:$L,4,0),""))</f>
        <v/>
      </c>
      <c r="D331" s="3" t="str">
        <f>IF(IFERROR(VLOOKUP(ROW(D329),'RO registers'!$A:$L,5,0),"")=0,"",IFERROR(VLOOKUP(ROW(D329),'RO registers'!$A:$L,5,0),""))</f>
        <v/>
      </c>
      <c r="E331" s="3" t="str">
        <f>IF(IFERROR(VLOOKUP(ROW(E329),'RO registers'!$A:$L,6,0),"")=0,"",IFERROR(VLOOKUP(ROW(E329),'RO registers'!$A:$L,6,0),""))</f>
        <v/>
      </c>
      <c r="F331" s="3" t="str">
        <f>IF(IFERROR(VLOOKUP(ROW(F329),'RO registers'!$A:$L,7,0),"")=0,"",IFERROR(VLOOKUP(ROW(F329),'RO registers'!$A:$L,7,0),""))</f>
        <v/>
      </c>
      <c r="G331" s="3" t="str">
        <f>IF(IFERROR(VLOOKUP(ROW(F329),'RO registers'!$A:$L,8,0),"")=0,"",IFERROR(VLOOKUP(ROW(F329),'RO registers'!$A:$L,8,0),""))</f>
        <v/>
      </c>
      <c r="H331" s="3" t="str">
        <f>IF(IFERROR(VLOOKUP(ROW(G329),'RO registers'!$A:$L,9,0),"")=0,"",IFERROR(VLOOKUP(ROW(G329),'RO registers'!$A:$L,9,0),""))</f>
        <v/>
      </c>
      <c r="I331" s="3" t="str">
        <f>IF(IFERROR(VLOOKUP(ROW(H329),'RO registers'!$A:$L,10,0),"")=0,"",IFERROR(VLOOKUP(ROW(H329),'RO registers'!$A:$L,10,0),""))</f>
        <v/>
      </c>
      <c r="J331" s="118" t="str">
        <f>IF(IFERROR(VLOOKUP(ROW(I329),'RO registers'!$A:$L,11,0),"")=0,"",IFERROR(VLOOKUP(ROW(I329),'RO registers'!$A:$L,11,0),""))</f>
        <v/>
      </c>
      <c r="K331" s="3" t="str">
        <f>IF(IFERROR(VLOOKUP(ROW(J329),'RO registers'!$A:$L,12,0),"")=0,"",IFERROR(VLOOKUP(ROW(J329),'RO registers'!$A:$L,12,0),""))</f>
        <v/>
      </c>
      <c r="L331" s="73"/>
    </row>
    <row r="332" spans="1:12" ht="50.1" customHeight="1">
      <c r="A332" s="3" t="str">
        <f>IF(IFERROR(VLOOKUP(ROW(A330),'RO registers'!$A:$L,2,0),"")=0,"",IFERROR(VLOOKUP(ROW(A330),'RO registers'!$A:$L,2,0),""))</f>
        <v/>
      </c>
      <c r="B332" s="3" t="str">
        <f>IF(IFERROR(VLOOKUP(ROW(B330),'RO registers'!$A:$L,3,0),"")=0,"",IFERROR(VLOOKUP(ROW(B330),'RO registers'!$A:$L,3,0),""))</f>
        <v/>
      </c>
      <c r="C332" s="3" t="str">
        <f>IF(IFERROR(VLOOKUP(ROW(C330),'RO registers'!$A:$L,4,0),"")=0,"",IFERROR(VLOOKUP(ROW(C330),'RO registers'!$A:$L,4,0),""))</f>
        <v/>
      </c>
      <c r="D332" s="3" t="str">
        <f>IF(IFERROR(VLOOKUP(ROW(D330),'RO registers'!$A:$L,5,0),"")=0,"",IFERROR(VLOOKUP(ROW(D330),'RO registers'!$A:$L,5,0),""))</f>
        <v/>
      </c>
      <c r="E332" s="3" t="str">
        <f>IF(IFERROR(VLOOKUP(ROW(E330),'RO registers'!$A:$L,6,0),"")=0,"",IFERROR(VLOOKUP(ROW(E330),'RO registers'!$A:$L,6,0),""))</f>
        <v/>
      </c>
      <c r="F332" s="3" t="str">
        <f>IF(IFERROR(VLOOKUP(ROW(F330),'RO registers'!$A:$L,7,0),"")=0,"",IFERROR(VLOOKUP(ROW(F330),'RO registers'!$A:$L,7,0),""))</f>
        <v/>
      </c>
      <c r="G332" s="3" t="str">
        <f>IF(IFERROR(VLOOKUP(ROW(F330),'RO registers'!$A:$L,8,0),"")=0,"",IFERROR(VLOOKUP(ROW(F330),'RO registers'!$A:$L,8,0),""))</f>
        <v/>
      </c>
      <c r="H332" s="3" t="str">
        <f>IF(IFERROR(VLOOKUP(ROW(G330),'RO registers'!$A:$L,9,0),"")=0,"",IFERROR(VLOOKUP(ROW(G330),'RO registers'!$A:$L,9,0),""))</f>
        <v/>
      </c>
      <c r="I332" s="3" t="str">
        <f>IF(IFERROR(VLOOKUP(ROW(H330),'RO registers'!$A:$L,10,0),"")=0,"",IFERROR(VLOOKUP(ROW(H330),'RO registers'!$A:$L,10,0),""))</f>
        <v/>
      </c>
      <c r="J332" s="118" t="str">
        <f>IF(IFERROR(VLOOKUP(ROW(I330),'RO registers'!$A:$L,11,0),"")=0,"",IFERROR(VLOOKUP(ROW(I330),'RO registers'!$A:$L,11,0),""))</f>
        <v/>
      </c>
      <c r="K332" s="3" t="str">
        <f>IF(IFERROR(VLOOKUP(ROW(J330),'RO registers'!$A:$L,12,0),"")=0,"",IFERROR(VLOOKUP(ROW(J330),'RO registers'!$A:$L,12,0),""))</f>
        <v/>
      </c>
      <c r="L332" s="73"/>
    </row>
    <row r="333" spans="1:12" ht="50.1" customHeight="1">
      <c r="A333" s="3" t="str">
        <f>IF(IFERROR(VLOOKUP(ROW(A331),'RO registers'!$A:$L,2,0),"")=0,"",IFERROR(VLOOKUP(ROW(A331),'RO registers'!$A:$L,2,0),""))</f>
        <v/>
      </c>
      <c r="B333" s="3" t="str">
        <f>IF(IFERROR(VLOOKUP(ROW(B331),'RO registers'!$A:$L,3,0),"")=0,"",IFERROR(VLOOKUP(ROW(B331),'RO registers'!$A:$L,3,0),""))</f>
        <v/>
      </c>
      <c r="C333" s="3" t="str">
        <f>IF(IFERROR(VLOOKUP(ROW(C331),'RO registers'!$A:$L,4,0),"")=0,"",IFERROR(VLOOKUP(ROW(C331),'RO registers'!$A:$L,4,0),""))</f>
        <v/>
      </c>
      <c r="D333" s="3" t="str">
        <f>IF(IFERROR(VLOOKUP(ROW(D331),'RO registers'!$A:$L,5,0),"")=0,"",IFERROR(VLOOKUP(ROW(D331),'RO registers'!$A:$L,5,0),""))</f>
        <v/>
      </c>
      <c r="E333" s="3" t="str">
        <f>IF(IFERROR(VLOOKUP(ROW(E331),'RO registers'!$A:$L,6,0),"")=0,"",IFERROR(VLOOKUP(ROW(E331),'RO registers'!$A:$L,6,0),""))</f>
        <v/>
      </c>
      <c r="F333" s="3" t="str">
        <f>IF(IFERROR(VLOOKUP(ROW(F331),'RO registers'!$A:$L,7,0),"")=0,"",IFERROR(VLOOKUP(ROW(F331),'RO registers'!$A:$L,7,0),""))</f>
        <v/>
      </c>
      <c r="G333" s="3" t="str">
        <f>IF(IFERROR(VLOOKUP(ROW(F331),'RO registers'!$A:$L,8,0),"")=0,"",IFERROR(VLOOKUP(ROW(F331),'RO registers'!$A:$L,8,0),""))</f>
        <v/>
      </c>
      <c r="H333" s="3" t="str">
        <f>IF(IFERROR(VLOOKUP(ROW(G331),'RO registers'!$A:$L,9,0),"")=0,"",IFERROR(VLOOKUP(ROW(G331),'RO registers'!$A:$L,9,0),""))</f>
        <v/>
      </c>
      <c r="I333" s="3" t="str">
        <f>IF(IFERROR(VLOOKUP(ROW(H331),'RO registers'!$A:$L,10,0),"")=0,"",IFERROR(VLOOKUP(ROW(H331),'RO registers'!$A:$L,10,0),""))</f>
        <v/>
      </c>
      <c r="J333" s="118" t="str">
        <f>IF(IFERROR(VLOOKUP(ROW(I331),'RO registers'!$A:$L,11,0),"")=0,"",IFERROR(VLOOKUP(ROW(I331),'RO registers'!$A:$L,11,0),""))</f>
        <v/>
      </c>
      <c r="K333" s="3" t="str">
        <f>IF(IFERROR(VLOOKUP(ROW(J331),'RO registers'!$A:$L,12,0),"")=0,"",IFERROR(VLOOKUP(ROW(J331),'RO registers'!$A:$L,12,0),""))</f>
        <v/>
      </c>
      <c r="L333" s="73"/>
    </row>
    <row r="334" spans="1:12" ht="50.1" customHeight="1">
      <c r="A334" s="3" t="str">
        <f>IF(IFERROR(VLOOKUP(ROW(A332),'RO registers'!$A:$L,2,0),"")=0,"",IFERROR(VLOOKUP(ROW(A332),'RO registers'!$A:$L,2,0),""))</f>
        <v/>
      </c>
      <c r="B334" s="3" t="str">
        <f>IF(IFERROR(VLOOKUP(ROW(B332),'RO registers'!$A:$L,3,0),"")=0,"",IFERROR(VLOOKUP(ROW(B332),'RO registers'!$A:$L,3,0),""))</f>
        <v/>
      </c>
      <c r="C334" s="3" t="str">
        <f>IF(IFERROR(VLOOKUP(ROW(C332),'RO registers'!$A:$L,4,0),"")=0,"",IFERROR(VLOOKUP(ROW(C332),'RO registers'!$A:$L,4,0),""))</f>
        <v/>
      </c>
      <c r="D334" s="3" t="str">
        <f>IF(IFERROR(VLOOKUP(ROW(D332),'RO registers'!$A:$L,5,0),"")=0,"",IFERROR(VLOOKUP(ROW(D332),'RO registers'!$A:$L,5,0),""))</f>
        <v/>
      </c>
      <c r="E334" s="3" t="str">
        <f>IF(IFERROR(VLOOKUP(ROW(E332),'RO registers'!$A:$L,6,0),"")=0,"",IFERROR(VLOOKUP(ROW(E332),'RO registers'!$A:$L,6,0),""))</f>
        <v/>
      </c>
      <c r="F334" s="3" t="str">
        <f>IF(IFERROR(VLOOKUP(ROW(F332),'RO registers'!$A:$L,7,0),"")=0,"",IFERROR(VLOOKUP(ROW(F332),'RO registers'!$A:$L,7,0),""))</f>
        <v/>
      </c>
      <c r="G334" s="3" t="str">
        <f>IF(IFERROR(VLOOKUP(ROW(F332),'RO registers'!$A:$L,8,0),"")=0,"",IFERROR(VLOOKUP(ROW(F332),'RO registers'!$A:$L,8,0),""))</f>
        <v/>
      </c>
      <c r="H334" s="3" t="str">
        <f>IF(IFERROR(VLOOKUP(ROW(G332),'RO registers'!$A:$L,9,0),"")=0,"",IFERROR(VLOOKUP(ROW(G332),'RO registers'!$A:$L,9,0),""))</f>
        <v/>
      </c>
      <c r="I334" s="3" t="str">
        <f>IF(IFERROR(VLOOKUP(ROW(H332),'RO registers'!$A:$L,10,0),"")=0,"",IFERROR(VLOOKUP(ROW(H332),'RO registers'!$A:$L,10,0),""))</f>
        <v/>
      </c>
      <c r="J334" s="118" t="str">
        <f>IF(IFERROR(VLOOKUP(ROW(I332),'RO registers'!$A:$L,11,0),"")=0,"",IFERROR(VLOOKUP(ROW(I332),'RO registers'!$A:$L,11,0),""))</f>
        <v/>
      </c>
      <c r="K334" s="3" t="str">
        <f>IF(IFERROR(VLOOKUP(ROW(J332),'RO registers'!$A:$L,12,0),"")=0,"",IFERROR(VLOOKUP(ROW(J332),'RO registers'!$A:$L,12,0),""))</f>
        <v/>
      </c>
      <c r="L334" s="73"/>
    </row>
    <row r="335" spans="1:12" ht="50.1" customHeight="1">
      <c r="A335" s="3" t="str">
        <f>IF(IFERROR(VLOOKUP(ROW(A333),'RO registers'!$A:$L,2,0),"")=0,"",IFERROR(VLOOKUP(ROW(A333),'RO registers'!$A:$L,2,0),""))</f>
        <v/>
      </c>
      <c r="B335" s="3" t="str">
        <f>IF(IFERROR(VLOOKUP(ROW(B333),'RO registers'!$A:$L,3,0),"")=0,"",IFERROR(VLOOKUP(ROW(B333),'RO registers'!$A:$L,3,0),""))</f>
        <v/>
      </c>
      <c r="C335" s="3" t="str">
        <f>IF(IFERROR(VLOOKUP(ROW(C333),'RO registers'!$A:$L,4,0),"")=0,"",IFERROR(VLOOKUP(ROW(C333),'RO registers'!$A:$L,4,0),""))</f>
        <v/>
      </c>
      <c r="D335" s="3" t="str">
        <f>IF(IFERROR(VLOOKUP(ROW(D333),'RO registers'!$A:$L,5,0),"")=0,"",IFERROR(VLOOKUP(ROW(D333),'RO registers'!$A:$L,5,0),""))</f>
        <v/>
      </c>
      <c r="E335" s="3" t="str">
        <f>IF(IFERROR(VLOOKUP(ROW(E333),'RO registers'!$A:$L,6,0),"")=0,"",IFERROR(VLOOKUP(ROW(E333),'RO registers'!$A:$L,6,0),""))</f>
        <v/>
      </c>
      <c r="F335" s="3" t="str">
        <f>IF(IFERROR(VLOOKUP(ROW(F333),'RO registers'!$A:$L,7,0),"")=0,"",IFERROR(VLOOKUP(ROW(F333),'RO registers'!$A:$L,7,0),""))</f>
        <v/>
      </c>
      <c r="G335" s="3" t="str">
        <f>IF(IFERROR(VLOOKUP(ROW(F333),'RO registers'!$A:$L,8,0),"")=0,"",IFERROR(VLOOKUP(ROW(F333),'RO registers'!$A:$L,8,0),""))</f>
        <v/>
      </c>
      <c r="H335" s="3" t="str">
        <f>IF(IFERROR(VLOOKUP(ROW(G333),'RO registers'!$A:$L,9,0),"")=0,"",IFERROR(VLOOKUP(ROW(G333),'RO registers'!$A:$L,9,0),""))</f>
        <v/>
      </c>
      <c r="I335" s="3" t="str">
        <f>IF(IFERROR(VLOOKUP(ROW(H333),'RO registers'!$A:$L,10,0),"")=0,"",IFERROR(VLOOKUP(ROW(H333),'RO registers'!$A:$L,10,0),""))</f>
        <v/>
      </c>
      <c r="J335" s="118" t="str">
        <f>IF(IFERROR(VLOOKUP(ROW(I333),'RO registers'!$A:$L,11,0),"")=0,"",IFERROR(VLOOKUP(ROW(I333),'RO registers'!$A:$L,11,0),""))</f>
        <v/>
      </c>
      <c r="K335" s="3" t="str">
        <f>IF(IFERROR(VLOOKUP(ROW(J333),'RO registers'!$A:$L,12,0),"")=0,"",IFERROR(VLOOKUP(ROW(J333),'RO registers'!$A:$L,12,0),""))</f>
        <v/>
      </c>
      <c r="L335" s="73"/>
    </row>
    <row r="336" spans="1:12" ht="50.1" customHeight="1">
      <c r="A336" s="3" t="str">
        <f>IF(IFERROR(VLOOKUP(ROW(A334),'RO registers'!$A:$L,2,0),"")=0,"",IFERROR(VLOOKUP(ROW(A334),'RO registers'!$A:$L,2,0),""))</f>
        <v/>
      </c>
      <c r="B336" s="3" t="str">
        <f>IF(IFERROR(VLOOKUP(ROW(B334),'RO registers'!$A:$L,3,0),"")=0,"",IFERROR(VLOOKUP(ROW(B334),'RO registers'!$A:$L,3,0),""))</f>
        <v/>
      </c>
      <c r="C336" s="3" t="str">
        <f>IF(IFERROR(VLOOKUP(ROW(C334),'RO registers'!$A:$L,4,0),"")=0,"",IFERROR(VLOOKUP(ROW(C334),'RO registers'!$A:$L,4,0),""))</f>
        <v/>
      </c>
      <c r="D336" s="3" t="str">
        <f>IF(IFERROR(VLOOKUP(ROW(D334),'RO registers'!$A:$L,5,0),"")=0,"",IFERROR(VLOOKUP(ROW(D334),'RO registers'!$A:$L,5,0),""))</f>
        <v/>
      </c>
      <c r="E336" s="3" t="str">
        <f>IF(IFERROR(VLOOKUP(ROW(E334),'RO registers'!$A:$L,6,0),"")=0,"",IFERROR(VLOOKUP(ROW(E334),'RO registers'!$A:$L,6,0),""))</f>
        <v/>
      </c>
      <c r="F336" s="3" t="str">
        <f>IF(IFERROR(VLOOKUP(ROW(F334),'RO registers'!$A:$L,7,0),"")=0,"",IFERROR(VLOOKUP(ROW(F334),'RO registers'!$A:$L,7,0),""))</f>
        <v/>
      </c>
      <c r="G336" s="3" t="str">
        <f>IF(IFERROR(VLOOKUP(ROW(F334),'RO registers'!$A:$L,8,0),"")=0,"",IFERROR(VLOOKUP(ROW(F334),'RO registers'!$A:$L,8,0),""))</f>
        <v/>
      </c>
      <c r="H336" s="3" t="str">
        <f>IF(IFERROR(VLOOKUP(ROW(G334),'RO registers'!$A:$L,9,0),"")=0,"",IFERROR(VLOOKUP(ROW(G334),'RO registers'!$A:$L,9,0),""))</f>
        <v/>
      </c>
      <c r="I336" s="3" t="str">
        <f>IF(IFERROR(VLOOKUP(ROW(H334),'RO registers'!$A:$L,10,0),"")=0,"",IFERROR(VLOOKUP(ROW(H334),'RO registers'!$A:$L,10,0),""))</f>
        <v/>
      </c>
      <c r="J336" s="118" t="str">
        <f>IF(IFERROR(VLOOKUP(ROW(I334),'RO registers'!$A:$L,11,0),"")=0,"",IFERROR(VLOOKUP(ROW(I334),'RO registers'!$A:$L,11,0),""))</f>
        <v/>
      </c>
      <c r="K336" s="3" t="str">
        <f>IF(IFERROR(VLOOKUP(ROW(J334),'RO registers'!$A:$L,12,0),"")=0,"",IFERROR(VLOOKUP(ROW(J334),'RO registers'!$A:$L,12,0),""))</f>
        <v/>
      </c>
      <c r="L336" s="73"/>
    </row>
    <row r="337" spans="1:12" ht="50.1" customHeight="1">
      <c r="A337" s="3" t="str">
        <f>IF(IFERROR(VLOOKUP(ROW(A335),'RO registers'!$A:$L,2,0),"")=0,"",IFERROR(VLOOKUP(ROW(A335),'RO registers'!$A:$L,2,0),""))</f>
        <v/>
      </c>
      <c r="B337" s="3" t="str">
        <f>IF(IFERROR(VLOOKUP(ROW(B335),'RO registers'!$A:$L,3,0),"")=0,"",IFERROR(VLOOKUP(ROW(B335),'RO registers'!$A:$L,3,0),""))</f>
        <v/>
      </c>
      <c r="C337" s="3" t="str">
        <f>IF(IFERROR(VLOOKUP(ROW(C335),'RO registers'!$A:$L,4,0),"")=0,"",IFERROR(VLOOKUP(ROW(C335),'RO registers'!$A:$L,4,0),""))</f>
        <v/>
      </c>
      <c r="D337" s="3" t="str">
        <f>IF(IFERROR(VLOOKUP(ROW(D335),'RO registers'!$A:$L,5,0),"")=0,"",IFERROR(VLOOKUP(ROW(D335),'RO registers'!$A:$L,5,0),""))</f>
        <v/>
      </c>
      <c r="E337" s="3" t="str">
        <f>IF(IFERROR(VLOOKUP(ROW(E335),'RO registers'!$A:$L,6,0),"")=0,"",IFERROR(VLOOKUP(ROW(E335),'RO registers'!$A:$L,6,0),""))</f>
        <v/>
      </c>
      <c r="F337" s="3" t="str">
        <f>IF(IFERROR(VLOOKUP(ROW(F335),'RO registers'!$A:$L,7,0),"")=0,"",IFERROR(VLOOKUP(ROW(F335),'RO registers'!$A:$L,7,0),""))</f>
        <v/>
      </c>
      <c r="G337" s="3" t="str">
        <f>IF(IFERROR(VLOOKUP(ROW(F335),'RO registers'!$A:$L,8,0),"")=0,"",IFERROR(VLOOKUP(ROW(F335),'RO registers'!$A:$L,8,0),""))</f>
        <v/>
      </c>
      <c r="H337" s="3" t="str">
        <f>IF(IFERROR(VLOOKUP(ROW(G335),'RO registers'!$A:$L,9,0),"")=0,"",IFERROR(VLOOKUP(ROW(G335),'RO registers'!$A:$L,9,0),""))</f>
        <v/>
      </c>
      <c r="I337" s="3" t="str">
        <f>IF(IFERROR(VLOOKUP(ROW(H335),'RO registers'!$A:$L,10,0),"")=0,"",IFERROR(VLOOKUP(ROW(H335),'RO registers'!$A:$L,10,0),""))</f>
        <v/>
      </c>
      <c r="J337" s="118" t="str">
        <f>IF(IFERROR(VLOOKUP(ROW(I335),'RO registers'!$A:$L,11,0),"")=0,"",IFERROR(VLOOKUP(ROW(I335),'RO registers'!$A:$L,11,0),""))</f>
        <v/>
      </c>
      <c r="K337" s="3" t="str">
        <f>IF(IFERROR(VLOOKUP(ROW(J335),'RO registers'!$A:$L,12,0),"")=0,"",IFERROR(VLOOKUP(ROW(J335),'RO registers'!$A:$L,12,0),""))</f>
        <v/>
      </c>
      <c r="L337" s="73"/>
    </row>
    <row r="338" spans="1:12" ht="50.1" customHeight="1">
      <c r="A338" s="3" t="str">
        <f>IF(IFERROR(VLOOKUP(ROW(A336),'RO registers'!$A:$L,2,0),"")=0,"",IFERROR(VLOOKUP(ROW(A336),'RO registers'!$A:$L,2,0),""))</f>
        <v/>
      </c>
      <c r="B338" s="3" t="str">
        <f>IF(IFERROR(VLOOKUP(ROW(B336),'RO registers'!$A:$L,3,0),"")=0,"",IFERROR(VLOOKUP(ROW(B336),'RO registers'!$A:$L,3,0),""))</f>
        <v/>
      </c>
      <c r="C338" s="3" t="str">
        <f>IF(IFERROR(VLOOKUP(ROW(C336),'RO registers'!$A:$L,4,0),"")=0,"",IFERROR(VLOOKUP(ROW(C336),'RO registers'!$A:$L,4,0),""))</f>
        <v/>
      </c>
      <c r="D338" s="3" t="str">
        <f>IF(IFERROR(VLOOKUP(ROW(D336),'RO registers'!$A:$L,5,0),"")=0,"",IFERROR(VLOOKUP(ROW(D336),'RO registers'!$A:$L,5,0),""))</f>
        <v/>
      </c>
      <c r="E338" s="3" t="str">
        <f>IF(IFERROR(VLOOKUP(ROW(E336),'RO registers'!$A:$L,6,0),"")=0,"",IFERROR(VLOOKUP(ROW(E336),'RO registers'!$A:$L,6,0),""))</f>
        <v/>
      </c>
      <c r="F338" s="3" t="str">
        <f>IF(IFERROR(VLOOKUP(ROW(F336),'RO registers'!$A:$L,7,0),"")=0,"",IFERROR(VLOOKUP(ROW(F336),'RO registers'!$A:$L,7,0),""))</f>
        <v/>
      </c>
      <c r="G338" s="3" t="str">
        <f>IF(IFERROR(VLOOKUP(ROW(F336),'RO registers'!$A:$L,8,0),"")=0,"",IFERROR(VLOOKUP(ROW(F336),'RO registers'!$A:$L,8,0),""))</f>
        <v/>
      </c>
      <c r="H338" s="3" t="str">
        <f>IF(IFERROR(VLOOKUP(ROW(G336),'RO registers'!$A:$L,9,0),"")=0,"",IFERROR(VLOOKUP(ROW(G336),'RO registers'!$A:$L,9,0),""))</f>
        <v/>
      </c>
      <c r="I338" s="3" t="str">
        <f>IF(IFERROR(VLOOKUP(ROW(H336),'RO registers'!$A:$L,10,0),"")=0,"",IFERROR(VLOOKUP(ROW(H336),'RO registers'!$A:$L,10,0),""))</f>
        <v/>
      </c>
      <c r="J338" s="118" t="str">
        <f>IF(IFERROR(VLOOKUP(ROW(I336),'RO registers'!$A:$L,11,0),"")=0,"",IFERROR(VLOOKUP(ROW(I336),'RO registers'!$A:$L,11,0),""))</f>
        <v/>
      </c>
      <c r="K338" s="3" t="str">
        <f>IF(IFERROR(VLOOKUP(ROW(J336),'RO registers'!$A:$L,12,0),"")=0,"",IFERROR(VLOOKUP(ROW(J336),'RO registers'!$A:$L,12,0),""))</f>
        <v/>
      </c>
      <c r="L338" s="73"/>
    </row>
    <row r="339" spans="1:12" ht="50.1" customHeight="1">
      <c r="A339" s="3" t="str">
        <f>IF(IFERROR(VLOOKUP(ROW(A337),'RO registers'!$A:$L,2,0),"")=0,"",IFERROR(VLOOKUP(ROW(A337),'RO registers'!$A:$L,2,0),""))</f>
        <v/>
      </c>
      <c r="B339" s="3" t="str">
        <f>IF(IFERROR(VLOOKUP(ROW(B337),'RO registers'!$A:$L,3,0),"")=0,"",IFERROR(VLOOKUP(ROW(B337),'RO registers'!$A:$L,3,0),""))</f>
        <v/>
      </c>
      <c r="C339" s="3" t="str">
        <f>IF(IFERROR(VLOOKUP(ROW(C337),'RO registers'!$A:$L,4,0),"")=0,"",IFERROR(VLOOKUP(ROW(C337),'RO registers'!$A:$L,4,0),""))</f>
        <v/>
      </c>
      <c r="D339" s="3" t="str">
        <f>IF(IFERROR(VLOOKUP(ROW(D337),'RO registers'!$A:$L,5,0),"")=0,"",IFERROR(VLOOKUP(ROW(D337),'RO registers'!$A:$L,5,0),""))</f>
        <v/>
      </c>
      <c r="E339" s="3" t="str">
        <f>IF(IFERROR(VLOOKUP(ROW(E337),'RO registers'!$A:$L,6,0),"")=0,"",IFERROR(VLOOKUP(ROW(E337),'RO registers'!$A:$L,6,0),""))</f>
        <v/>
      </c>
      <c r="F339" s="3" t="str">
        <f>IF(IFERROR(VLOOKUP(ROW(F337),'RO registers'!$A:$L,7,0),"")=0,"",IFERROR(VLOOKUP(ROW(F337),'RO registers'!$A:$L,7,0),""))</f>
        <v/>
      </c>
      <c r="G339" s="3" t="str">
        <f>IF(IFERROR(VLOOKUP(ROW(F337),'RO registers'!$A:$L,8,0),"")=0,"",IFERROR(VLOOKUP(ROW(F337),'RO registers'!$A:$L,8,0),""))</f>
        <v/>
      </c>
      <c r="H339" s="3" t="str">
        <f>IF(IFERROR(VLOOKUP(ROW(G337),'RO registers'!$A:$L,9,0),"")=0,"",IFERROR(VLOOKUP(ROW(G337),'RO registers'!$A:$L,9,0),""))</f>
        <v/>
      </c>
      <c r="I339" s="3" t="str">
        <f>IF(IFERROR(VLOOKUP(ROW(H337),'RO registers'!$A:$L,10,0),"")=0,"",IFERROR(VLOOKUP(ROW(H337),'RO registers'!$A:$L,10,0),""))</f>
        <v/>
      </c>
      <c r="J339" s="118" t="str">
        <f>IF(IFERROR(VLOOKUP(ROW(I337),'RO registers'!$A:$L,11,0),"")=0,"",IFERROR(VLOOKUP(ROW(I337),'RO registers'!$A:$L,11,0),""))</f>
        <v/>
      </c>
      <c r="K339" s="3" t="str">
        <f>IF(IFERROR(VLOOKUP(ROW(J337),'RO registers'!$A:$L,12,0),"")=0,"",IFERROR(VLOOKUP(ROW(J337),'RO registers'!$A:$L,12,0),""))</f>
        <v/>
      </c>
      <c r="L339" s="73"/>
    </row>
    <row r="340" spans="1:12" ht="50.1" customHeight="1">
      <c r="A340" s="3" t="str">
        <f>IF(IFERROR(VLOOKUP(ROW(A338),'RO registers'!$A:$L,2,0),"")=0,"",IFERROR(VLOOKUP(ROW(A338),'RO registers'!$A:$L,2,0),""))</f>
        <v/>
      </c>
      <c r="B340" s="3" t="str">
        <f>IF(IFERROR(VLOOKUP(ROW(B338),'RO registers'!$A:$L,3,0),"")=0,"",IFERROR(VLOOKUP(ROW(B338),'RO registers'!$A:$L,3,0),""))</f>
        <v/>
      </c>
      <c r="C340" s="3" t="str">
        <f>IF(IFERROR(VLOOKUP(ROW(C338),'RO registers'!$A:$L,4,0),"")=0,"",IFERROR(VLOOKUP(ROW(C338),'RO registers'!$A:$L,4,0),""))</f>
        <v/>
      </c>
      <c r="D340" s="3" t="str">
        <f>IF(IFERROR(VLOOKUP(ROW(D338),'RO registers'!$A:$L,5,0),"")=0,"",IFERROR(VLOOKUP(ROW(D338),'RO registers'!$A:$L,5,0),""))</f>
        <v/>
      </c>
      <c r="E340" s="3" t="str">
        <f>IF(IFERROR(VLOOKUP(ROW(E338),'RO registers'!$A:$L,6,0),"")=0,"",IFERROR(VLOOKUP(ROW(E338),'RO registers'!$A:$L,6,0),""))</f>
        <v/>
      </c>
      <c r="F340" s="3" t="str">
        <f>IF(IFERROR(VLOOKUP(ROW(F338),'RO registers'!$A:$L,7,0),"")=0,"",IFERROR(VLOOKUP(ROW(F338),'RO registers'!$A:$L,7,0),""))</f>
        <v/>
      </c>
      <c r="G340" s="3" t="str">
        <f>IF(IFERROR(VLOOKUP(ROW(F338),'RO registers'!$A:$L,8,0),"")=0,"",IFERROR(VLOOKUP(ROW(F338),'RO registers'!$A:$L,8,0),""))</f>
        <v/>
      </c>
      <c r="H340" s="3" t="str">
        <f>IF(IFERROR(VLOOKUP(ROW(G338),'RO registers'!$A:$L,9,0),"")=0,"",IFERROR(VLOOKUP(ROW(G338),'RO registers'!$A:$L,9,0),""))</f>
        <v/>
      </c>
      <c r="I340" s="3" t="str">
        <f>IF(IFERROR(VLOOKUP(ROW(H338),'RO registers'!$A:$L,10,0),"")=0,"",IFERROR(VLOOKUP(ROW(H338),'RO registers'!$A:$L,10,0),""))</f>
        <v/>
      </c>
      <c r="J340" s="118" t="str">
        <f>IF(IFERROR(VLOOKUP(ROW(I338),'RO registers'!$A:$L,11,0),"")=0,"",IFERROR(VLOOKUP(ROW(I338),'RO registers'!$A:$L,11,0),""))</f>
        <v/>
      </c>
      <c r="K340" s="3" t="str">
        <f>IF(IFERROR(VLOOKUP(ROW(J338),'RO registers'!$A:$L,12,0),"")=0,"",IFERROR(VLOOKUP(ROW(J338),'RO registers'!$A:$L,12,0),""))</f>
        <v/>
      </c>
      <c r="L340" s="73"/>
    </row>
    <row r="341" spans="1:12" ht="50.1" customHeight="1">
      <c r="A341" s="3" t="str">
        <f>IF(IFERROR(VLOOKUP(ROW(A339),'RO registers'!$A:$L,2,0),"")=0,"",IFERROR(VLOOKUP(ROW(A339),'RO registers'!$A:$L,2,0),""))</f>
        <v/>
      </c>
      <c r="B341" s="3" t="str">
        <f>IF(IFERROR(VLOOKUP(ROW(B339),'RO registers'!$A:$L,3,0),"")=0,"",IFERROR(VLOOKUP(ROW(B339),'RO registers'!$A:$L,3,0),""))</f>
        <v/>
      </c>
      <c r="C341" s="3" t="str">
        <f>IF(IFERROR(VLOOKUP(ROW(C339),'RO registers'!$A:$L,4,0),"")=0,"",IFERROR(VLOOKUP(ROW(C339),'RO registers'!$A:$L,4,0),""))</f>
        <v/>
      </c>
      <c r="D341" s="3" t="str">
        <f>IF(IFERROR(VLOOKUP(ROW(D339),'RO registers'!$A:$L,5,0),"")=0,"",IFERROR(VLOOKUP(ROW(D339),'RO registers'!$A:$L,5,0),""))</f>
        <v/>
      </c>
      <c r="E341" s="3" t="str">
        <f>IF(IFERROR(VLOOKUP(ROW(E339),'RO registers'!$A:$L,6,0),"")=0,"",IFERROR(VLOOKUP(ROW(E339),'RO registers'!$A:$L,6,0),""))</f>
        <v/>
      </c>
      <c r="F341" s="3" t="str">
        <f>IF(IFERROR(VLOOKUP(ROW(F339),'RO registers'!$A:$L,7,0),"")=0,"",IFERROR(VLOOKUP(ROW(F339),'RO registers'!$A:$L,7,0),""))</f>
        <v/>
      </c>
      <c r="G341" s="3" t="str">
        <f>IF(IFERROR(VLOOKUP(ROW(F339),'RO registers'!$A:$L,8,0),"")=0,"",IFERROR(VLOOKUP(ROW(F339),'RO registers'!$A:$L,8,0),""))</f>
        <v/>
      </c>
      <c r="H341" s="3" t="str">
        <f>IF(IFERROR(VLOOKUP(ROW(G339),'RO registers'!$A:$L,9,0),"")=0,"",IFERROR(VLOOKUP(ROW(G339),'RO registers'!$A:$L,9,0),""))</f>
        <v/>
      </c>
      <c r="I341" s="3" t="str">
        <f>IF(IFERROR(VLOOKUP(ROW(H339),'RO registers'!$A:$L,10,0),"")=0,"",IFERROR(VLOOKUP(ROW(H339),'RO registers'!$A:$L,10,0),""))</f>
        <v/>
      </c>
      <c r="J341" s="118" t="str">
        <f>IF(IFERROR(VLOOKUP(ROW(I339),'RO registers'!$A:$L,11,0),"")=0,"",IFERROR(VLOOKUP(ROW(I339),'RO registers'!$A:$L,11,0),""))</f>
        <v/>
      </c>
      <c r="K341" s="3" t="str">
        <f>IF(IFERROR(VLOOKUP(ROW(J339),'RO registers'!$A:$L,12,0),"")=0,"",IFERROR(VLOOKUP(ROW(J339),'RO registers'!$A:$L,12,0),""))</f>
        <v/>
      </c>
      <c r="L341" s="73"/>
    </row>
    <row r="342" spans="1:12" ht="50.1" customHeight="1">
      <c r="A342" s="3" t="str">
        <f>IF(IFERROR(VLOOKUP(ROW(A340),'RO registers'!$A:$L,2,0),"")=0,"",IFERROR(VLOOKUP(ROW(A340),'RO registers'!$A:$L,2,0),""))</f>
        <v/>
      </c>
      <c r="B342" s="3" t="str">
        <f>IF(IFERROR(VLOOKUP(ROW(B340),'RO registers'!$A:$L,3,0),"")=0,"",IFERROR(VLOOKUP(ROW(B340),'RO registers'!$A:$L,3,0),""))</f>
        <v/>
      </c>
      <c r="C342" s="3" t="str">
        <f>IF(IFERROR(VLOOKUP(ROW(C340),'RO registers'!$A:$L,4,0),"")=0,"",IFERROR(VLOOKUP(ROW(C340),'RO registers'!$A:$L,4,0),""))</f>
        <v/>
      </c>
      <c r="D342" s="3" t="str">
        <f>IF(IFERROR(VLOOKUP(ROW(D340),'RO registers'!$A:$L,5,0),"")=0,"",IFERROR(VLOOKUP(ROW(D340),'RO registers'!$A:$L,5,0),""))</f>
        <v/>
      </c>
      <c r="E342" s="3" t="str">
        <f>IF(IFERROR(VLOOKUP(ROW(E340),'RO registers'!$A:$L,6,0),"")=0,"",IFERROR(VLOOKUP(ROW(E340),'RO registers'!$A:$L,6,0),""))</f>
        <v/>
      </c>
      <c r="F342" s="3" t="str">
        <f>IF(IFERROR(VLOOKUP(ROW(F340),'RO registers'!$A:$L,7,0),"")=0,"",IFERROR(VLOOKUP(ROW(F340),'RO registers'!$A:$L,7,0),""))</f>
        <v/>
      </c>
      <c r="G342" s="3" t="str">
        <f>IF(IFERROR(VLOOKUP(ROW(F340),'RO registers'!$A:$L,8,0),"")=0,"",IFERROR(VLOOKUP(ROW(F340),'RO registers'!$A:$L,8,0),""))</f>
        <v/>
      </c>
      <c r="H342" s="3" t="str">
        <f>IF(IFERROR(VLOOKUP(ROW(G340),'RO registers'!$A:$L,9,0),"")=0,"",IFERROR(VLOOKUP(ROW(G340),'RO registers'!$A:$L,9,0),""))</f>
        <v/>
      </c>
      <c r="I342" s="3" t="str">
        <f>IF(IFERROR(VLOOKUP(ROW(H340),'RO registers'!$A:$L,10,0),"")=0,"",IFERROR(VLOOKUP(ROW(H340),'RO registers'!$A:$L,10,0),""))</f>
        <v/>
      </c>
      <c r="J342" s="118" t="str">
        <f>IF(IFERROR(VLOOKUP(ROW(I340),'RO registers'!$A:$L,11,0),"")=0,"",IFERROR(VLOOKUP(ROW(I340),'RO registers'!$A:$L,11,0),""))</f>
        <v/>
      </c>
      <c r="K342" s="3" t="str">
        <f>IF(IFERROR(VLOOKUP(ROW(J340),'RO registers'!$A:$L,12,0),"")=0,"",IFERROR(VLOOKUP(ROW(J340),'RO registers'!$A:$L,12,0),""))</f>
        <v/>
      </c>
      <c r="L342" s="73"/>
    </row>
    <row r="343" spans="1:12" ht="50.1" customHeight="1">
      <c r="A343" s="3" t="str">
        <f>IF(IFERROR(VLOOKUP(ROW(A341),'RO registers'!$A:$L,2,0),"")=0,"",IFERROR(VLOOKUP(ROW(A341),'RO registers'!$A:$L,2,0),""))</f>
        <v/>
      </c>
      <c r="B343" s="3" t="str">
        <f>IF(IFERROR(VLOOKUP(ROW(B341),'RO registers'!$A:$L,3,0),"")=0,"",IFERROR(VLOOKUP(ROW(B341),'RO registers'!$A:$L,3,0),""))</f>
        <v/>
      </c>
      <c r="C343" s="3" t="str">
        <f>IF(IFERROR(VLOOKUP(ROW(C341),'RO registers'!$A:$L,4,0),"")=0,"",IFERROR(VLOOKUP(ROW(C341),'RO registers'!$A:$L,4,0),""))</f>
        <v/>
      </c>
      <c r="D343" s="3" t="str">
        <f>IF(IFERROR(VLOOKUP(ROW(D341),'RO registers'!$A:$L,5,0),"")=0,"",IFERROR(VLOOKUP(ROW(D341),'RO registers'!$A:$L,5,0),""))</f>
        <v/>
      </c>
      <c r="E343" s="3" t="str">
        <f>IF(IFERROR(VLOOKUP(ROW(E341),'RO registers'!$A:$L,6,0),"")=0,"",IFERROR(VLOOKUP(ROW(E341),'RO registers'!$A:$L,6,0),""))</f>
        <v/>
      </c>
      <c r="F343" s="3" t="str">
        <f>IF(IFERROR(VLOOKUP(ROW(F341),'RO registers'!$A:$L,7,0),"")=0,"",IFERROR(VLOOKUP(ROW(F341),'RO registers'!$A:$L,7,0),""))</f>
        <v/>
      </c>
      <c r="G343" s="3" t="str">
        <f>IF(IFERROR(VLOOKUP(ROW(F341),'RO registers'!$A:$L,8,0),"")=0,"",IFERROR(VLOOKUP(ROW(F341),'RO registers'!$A:$L,8,0),""))</f>
        <v/>
      </c>
      <c r="H343" s="3" t="str">
        <f>IF(IFERROR(VLOOKUP(ROW(G341),'RO registers'!$A:$L,9,0),"")=0,"",IFERROR(VLOOKUP(ROW(G341),'RO registers'!$A:$L,9,0),""))</f>
        <v/>
      </c>
      <c r="I343" s="3" t="str">
        <f>IF(IFERROR(VLOOKUP(ROW(H341),'RO registers'!$A:$L,10,0),"")=0,"",IFERROR(VLOOKUP(ROW(H341),'RO registers'!$A:$L,10,0),""))</f>
        <v/>
      </c>
      <c r="J343" s="118" t="str">
        <f>IF(IFERROR(VLOOKUP(ROW(I341),'RO registers'!$A:$L,11,0),"")=0,"",IFERROR(VLOOKUP(ROW(I341),'RO registers'!$A:$L,11,0),""))</f>
        <v/>
      </c>
      <c r="K343" s="3" t="str">
        <f>IF(IFERROR(VLOOKUP(ROW(J341),'RO registers'!$A:$L,12,0),"")=0,"",IFERROR(VLOOKUP(ROW(J341),'RO registers'!$A:$L,12,0),""))</f>
        <v/>
      </c>
      <c r="L343" s="73"/>
    </row>
    <row r="344" spans="1:12" ht="50.1" customHeight="1">
      <c r="A344" s="3" t="str">
        <f>IF(IFERROR(VLOOKUP(ROW(A342),'RO registers'!$A:$L,2,0),"")=0,"",IFERROR(VLOOKUP(ROW(A342),'RO registers'!$A:$L,2,0),""))</f>
        <v/>
      </c>
      <c r="B344" s="3" t="str">
        <f>IF(IFERROR(VLOOKUP(ROW(B342),'RO registers'!$A:$L,3,0),"")=0,"",IFERROR(VLOOKUP(ROW(B342),'RO registers'!$A:$L,3,0),""))</f>
        <v/>
      </c>
      <c r="C344" s="3" t="str">
        <f>IF(IFERROR(VLOOKUP(ROW(C342),'RO registers'!$A:$L,4,0),"")=0,"",IFERROR(VLOOKUP(ROW(C342),'RO registers'!$A:$L,4,0),""))</f>
        <v/>
      </c>
      <c r="D344" s="3" t="str">
        <f>IF(IFERROR(VLOOKUP(ROW(D342),'RO registers'!$A:$L,5,0),"")=0,"",IFERROR(VLOOKUP(ROW(D342),'RO registers'!$A:$L,5,0),""))</f>
        <v/>
      </c>
      <c r="E344" s="3" t="str">
        <f>IF(IFERROR(VLOOKUP(ROW(E342),'RO registers'!$A:$L,6,0),"")=0,"",IFERROR(VLOOKUP(ROW(E342),'RO registers'!$A:$L,6,0),""))</f>
        <v/>
      </c>
      <c r="F344" s="3" t="str">
        <f>IF(IFERROR(VLOOKUP(ROW(F342),'RO registers'!$A:$L,7,0),"")=0,"",IFERROR(VLOOKUP(ROW(F342),'RO registers'!$A:$L,7,0),""))</f>
        <v/>
      </c>
      <c r="G344" s="3" t="str">
        <f>IF(IFERROR(VLOOKUP(ROW(F342),'RO registers'!$A:$L,8,0),"")=0,"",IFERROR(VLOOKUP(ROW(F342),'RO registers'!$A:$L,8,0),""))</f>
        <v/>
      </c>
      <c r="H344" s="3" t="str">
        <f>IF(IFERROR(VLOOKUP(ROW(G342),'RO registers'!$A:$L,9,0),"")=0,"",IFERROR(VLOOKUP(ROW(G342),'RO registers'!$A:$L,9,0),""))</f>
        <v/>
      </c>
      <c r="I344" s="3" t="str">
        <f>IF(IFERROR(VLOOKUP(ROW(H342),'RO registers'!$A:$L,10,0),"")=0,"",IFERROR(VLOOKUP(ROW(H342),'RO registers'!$A:$L,10,0),""))</f>
        <v/>
      </c>
      <c r="J344" s="118" t="str">
        <f>IF(IFERROR(VLOOKUP(ROW(I342),'RO registers'!$A:$L,11,0),"")=0,"",IFERROR(VLOOKUP(ROW(I342),'RO registers'!$A:$L,11,0),""))</f>
        <v/>
      </c>
      <c r="K344" s="3" t="str">
        <f>IF(IFERROR(VLOOKUP(ROW(J342),'RO registers'!$A:$L,12,0),"")=0,"",IFERROR(VLOOKUP(ROW(J342),'RO registers'!$A:$L,12,0),""))</f>
        <v/>
      </c>
      <c r="L344" s="73"/>
    </row>
    <row r="345" spans="1:12" ht="50.1" customHeight="1">
      <c r="A345" s="3" t="str">
        <f>IF(IFERROR(VLOOKUP(ROW(A343),'RO registers'!$A:$L,2,0),"")=0,"",IFERROR(VLOOKUP(ROW(A343),'RO registers'!$A:$L,2,0),""))</f>
        <v/>
      </c>
      <c r="B345" s="3" t="str">
        <f>IF(IFERROR(VLOOKUP(ROW(B343),'RO registers'!$A:$L,3,0),"")=0,"",IFERROR(VLOOKUP(ROW(B343),'RO registers'!$A:$L,3,0),""))</f>
        <v/>
      </c>
      <c r="C345" s="3" t="str">
        <f>IF(IFERROR(VLOOKUP(ROW(C343),'RO registers'!$A:$L,4,0),"")=0,"",IFERROR(VLOOKUP(ROW(C343),'RO registers'!$A:$L,4,0),""))</f>
        <v/>
      </c>
      <c r="D345" s="3" t="str">
        <f>IF(IFERROR(VLOOKUP(ROW(D343),'RO registers'!$A:$L,5,0),"")=0,"",IFERROR(VLOOKUP(ROW(D343),'RO registers'!$A:$L,5,0),""))</f>
        <v/>
      </c>
      <c r="E345" s="3" t="str">
        <f>IF(IFERROR(VLOOKUP(ROW(E343),'RO registers'!$A:$L,6,0),"")=0,"",IFERROR(VLOOKUP(ROW(E343),'RO registers'!$A:$L,6,0),""))</f>
        <v/>
      </c>
      <c r="F345" s="3" t="str">
        <f>IF(IFERROR(VLOOKUP(ROW(F343),'RO registers'!$A:$L,7,0),"")=0,"",IFERROR(VLOOKUP(ROW(F343),'RO registers'!$A:$L,7,0),""))</f>
        <v/>
      </c>
      <c r="G345" s="3" t="str">
        <f>IF(IFERROR(VLOOKUP(ROW(F343),'RO registers'!$A:$L,8,0),"")=0,"",IFERROR(VLOOKUP(ROW(F343),'RO registers'!$A:$L,8,0),""))</f>
        <v/>
      </c>
      <c r="H345" s="3" t="str">
        <f>IF(IFERROR(VLOOKUP(ROW(G343),'RO registers'!$A:$L,9,0),"")=0,"",IFERROR(VLOOKUP(ROW(G343),'RO registers'!$A:$L,9,0),""))</f>
        <v/>
      </c>
      <c r="I345" s="3" t="str">
        <f>IF(IFERROR(VLOOKUP(ROW(H343),'RO registers'!$A:$L,10,0),"")=0,"",IFERROR(VLOOKUP(ROW(H343),'RO registers'!$A:$L,10,0),""))</f>
        <v/>
      </c>
      <c r="J345" s="118" t="str">
        <f>IF(IFERROR(VLOOKUP(ROW(I343),'RO registers'!$A:$L,11,0),"")=0,"",IFERROR(VLOOKUP(ROW(I343),'RO registers'!$A:$L,11,0),""))</f>
        <v/>
      </c>
      <c r="K345" s="3" t="str">
        <f>IF(IFERROR(VLOOKUP(ROW(J343),'RO registers'!$A:$L,12,0),"")=0,"",IFERROR(VLOOKUP(ROW(J343),'RO registers'!$A:$L,12,0),""))</f>
        <v/>
      </c>
      <c r="L345" s="73"/>
    </row>
    <row r="346" spans="1:12" ht="50.1" customHeight="1">
      <c r="A346" s="3" t="str">
        <f>IF(IFERROR(VLOOKUP(ROW(A344),'RO registers'!$A:$L,2,0),"")=0,"",IFERROR(VLOOKUP(ROW(A344),'RO registers'!$A:$L,2,0),""))</f>
        <v/>
      </c>
      <c r="B346" s="3" t="str">
        <f>IF(IFERROR(VLOOKUP(ROW(B344),'RO registers'!$A:$L,3,0),"")=0,"",IFERROR(VLOOKUP(ROW(B344),'RO registers'!$A:$L,3,0),""))</f>
        <v/>
      </c>
      <c r="C346" s="3" t="str">
        <f>IF(IFERROR(VLOOKUP(ROW(C344),'RO registers'!$A:$L,4,0),"")=0,"",IFERROR(VLOOKUP(ROW(C344),'RO registers'!$A:$L,4,0),""))</f>
        <v/>
      </c>
      <c r="D346" s="3" t="str">
        <f>IF(IFERROR(VLOOKUP(ROW(D344),'RO registers'!$A:$L,5,0),"")=0,"",IFERROR(VLOOKUP(ROW(D344),'RO registers'!$A:$L,5,0),""))</f>
        <v/>
      </c>
      <c r="E346" s="3" t="str">
        <f>IF(IFERROR(VLOOKUP(ROW(E344),'RO registers'!$A:$L,6,0),"")=0,"",IFERROR(VLOOKUP(ROW(E344),'RO registers'!$A:$L,6,0),""))</f>
        <v/>
      </c>
      <c r="F346" s="3" t="str">
        <f>IF(IFERROR(VLOOKUP(ROW(F344),'RO registers'!$A:$L,7,0),"")=0,"",IFERROR(VLOOKUP(ROW(F344),'RO registers'!$A:$L,7,0),""))</f>
        <v/>
      </c>
      <c r="G346" s="3" t="str">
        <f>IF(IFERROR(VLOOKUP(ROW(F344),'RO registers'!$A:$L,8,0),"")=0,"",IFERROR(VLOOKUP(ROW(F344),'RO registers'!$A:$L,8,0),""))</f>
        <v/>
      </c>
      <c r="H346" s="3" t="str">
        <f>IF(IFERROR(VLOOKUP(ROW(G344),'RO registers'!$A:$L,9,0),"")=0,"",IFERROR(VLOOKUP(ROW(G344),'RO registers'!$A:$L,9,0),""))</f>
        <v/>
      </c>
      <c r="I346" s="3" t="str">
        <f>IF(IFERROR(VLOOKUP(ROW(H344),'RO registers'!$A:$L,10,0),"")=0,"",IFERROR(VLOOKUP(ROW(H344),'RO registers'!$A:$L,10,0),""))</f>
        <v/>
      </c>
      <c r="J346" s="118" t="str">
        <f>IF(IFERROR(VLOOKUP(ROW(I344),'RO registers'!$A:$L,11,0),"")=0,"",IFERROR(VLOOKUP(ROW(I344),'RO registers'!$A:$L,11,0),""))</f>
        <v/>
      </c>
      <c r="K346" s="3" t="str">
        <f>IF(IFERROR(VLOOKUP(ROW(J344),'RO registers'!$A:$L,12,0),"")=0,"",IFERROR(VLOOKUP(ROW(J344),'RO registers'!$A:$L,12,0),""))</f>
        <v/>
      </c>
      <c r="L346" s="73"/>
    </row>
    <row r="347" spans="1:12" ht="50.1" customHeight="1">
      <c r="A347" s="3" t="str">
        <f>IF(IFERROR(VLOOKUP(ROW(A345),'RO registers'!$A:$L,2,0),"")=0,"",IFERROR(VLOOKUP(ROW(A345),'RO registers'!$A:$L,2,0),""))</f>
        <v/>
      </c>
      <c r="B347" s="3" t="str">
        <f>IF(IFERROR(VLOOKUP(ROW(B345),'RO registers'!$A:$L,3,0),"")=0,"",IFERROR(VLOOKUP(ROW(B345),'RO registers'!$A:$L,3,0),""))</f>
        <v/>
      </c>
      <c r="C347" s="3" t="str">
        <f>IF(IFERROR(VLOOKUP(ROW(C345),'RO registers'!$A:$L,4,0),"")=0,"",IFERROR(VLOOKUP(ROW(C345),'RO registers'!$A:$L,4,0),""))</f>
        <v/>
      </c>
      <c r="D347" s="3" t="str">
        <f>IF(IFERROR(VLOOKUP(ROW(D345),'RO registers'!$A:$L,5,0),"")=0,"",IFERROR(VLOOKUP(ROW(D345),'RO registers'!$A:$L,5,0),""))</f>
        <v/>
      </c>
      <c r="E347" s="3" t="str">
        <f>IF(IFERROR(VLOOKUP(ROW(E345),'RO registers'!$A:$L,6,0),"")=0,"",IFERROR(VLOOKUP(ROW(E345),'RO registers'!$A:$L,6,0),""))</f>
        <v/>
      </c>
      <c r="F347" s="3" t="str">
        <f>IF(IFERROR(VLOOKUP(ROW(F345),'RO registers'!$A:$L,7,0),"")=0,"",IFERROR(VLOOKUP(ROW(F345),'RO registers'!$A:$L,7,0),""))</f>
        <v/>
      </c>
      <c r="G347" s="3" t="str">
        <f>IF(IFERROR(VLOOKUP(ROW(F345),'RO registers'!$A:$L,8,0),"")=0,"",IFERROR(VLOOKUP(ROW(F345),'RO registers'!$A:$L,8,0),""))</f>
        <v/>
      </c>
      <c r="H347" s="3" t="str">
        <f>IF(IFERROR(VLOOKUP(ROW(G345),'RO registers'!$A:$L,9,0),"")=0,"",IFERROR(VLOOKUP(ROW(G345),'RO registers'!$A:$L,9,0),""))</f>
        <v/>
      </c>
      <c r="I347" s="3" t="str">
        <f>IF(IFERROR(VLOOKUP(ROW(H345),'RO registers'!$A:$L,10,0),"")=0,"",IFERROR(VLOOKUP(ROW(H345),'RO registers'!$A:$L,10,0),""))</f>
        <v/>
      </c>
      <c r="J347" s="118" t="str">
        <f>IF(IFERROR(VLOOKUP(ROW(I345),'RO registers'!$A:$L,11,0),"")=0,"",IFERROR(VLOOKUP(ROW(I345),'RO registers'!$A:$L,11,0),""))</f>
        <v/>
      </c>
      <c r="K347" s="3" t="str">
        <f>IF(IFERROR(VLOOKUP(ROW(J345),'RO registers'!$A:$L,12,0),"")=0,"",IFERROR(VLOOKUP(ROW(J345),'RO registers'!$A:$L,12,0),""))</f>
        <v/>
      </c>
      <c r="L347" s="73"/>
    </row>
    <row r="348" spans="1:12" ht="50.1" customHeight="1">
      <c r="A348" s="3" t="str">
        <f>IF(IFERROR(VLOOKUP(ROW(A346),'RO registers'!$A:$L,2,0),"")=0,"",IFERROR(VLOOKUP(ROW(A346),'RO registers'!$A:$L,2,0),""))</f>
        <v/>
      </c>
      <c r="B348" s="3" t="str">
        <f>IF(IFERROR(VLOOKUP(ROW(B346),'RO registers'!$A:$L,3,0),"")=0,"",IFERROR(VLOOKUP(ROW(B346),'RO registers'!$A:$L,3,0),""))</f>
        <v/>
      </c>
      <c r="C348" s="3" t="str">
        <f>IF(IFERROR(VLOOKUP(ROW(C346),'RO registers'!$A:$L,4,0),"")=0,"",IFERROR(VLOOKUP(ROW(C346),'RO registers'!$A:$L,4,0),""))</f>
        <v/>
      </c>
      <c r="D348" s="3" t="str">
        <f>IF(IFERROR(VLOOKUP(ROW(D346),'RO registers'!$A:$L,5,0),"")=0,"",IFERROR(VLOOKUP(ROW(D346),'RO registers'!$A:$L,5,0),""))</f>
        <v/>
      </c>
      <c r="E348" s="3" t="str">
        <f>IF(IFERROR(VLOOKUP(ROW(E346),'RO registers'!$A:$L,6,0),"")=0,"",IFERROR(VLOOKUP(ROW(E346),'RO registers'!$A:$L,6,0),""))</f>
        <v/>
      </c>
      <c r="F348" s="3" t="str">
        <f>IF(IFERROR(VLOOKUP(ROW(F346),'RO registers'!$A:$L,7,0),"")=0,"",IFERROR(VLOOKUP(ROW(F346),'RO registers'!$A:$L,7,0),""))</f>
        <v/>
      </c>
      <c r="G348" s="3" t="str">
        <f>IF(IFERROR(VLOOKUP(ROW(F346),'RO registers'!$A:$L,8,0),"")=0,"",IFERROR(VLOOKUP(ROW(F346),'RO registers'!$A:$L,8,0),""))</f>
        <v/>
      </c>
      <c r="H348" s="3" t="str">
        <f>IF(IFERROR(VLOOKUP(ROW(G346),'RO registers'!$A:$L,9,0),"")=0,"",IFERROR(VLOOKUP(ROW(G346),'RO registers'!$A:$L,9,0),""))</f>
        <v/>
      </c>
      <c r="I348" s="3" t="str">
        <f>IF(IFERROR(VLOOKUP(ROW(H346),'RO registers'!$A:$L,10,0),"")=0,"",IFERROR(VLOOKUP(ROW(H346),'RO registers'!$A:$L,10,0),""))</f>
        <v/>
      </c>
      <c r="J348" s="118" t="str">
        <f>IF(IFERROR(VLOOKUP(ROW(I346),'RO registers'!$A:$L,11,0),"")=0,"",IFERROR(VLOOKUP(ROW(I346),'RO registers'!$A:$L,11,0),""))</f>
        <v/>
      </c>
      <c r="K348" s="3" t="str">
        <f>IF(IFERROR(VLOOKUP(ROW(J346),'RO registers'!$A:$L,12,0),"")=0,"",IFERROR(VLOOKUP(ROW(J346),'RO registers'!$A:$L,12,0),""))</f>
        <v/>
      </c>
      <c r="L348" s="73"/>
    </row>
    <row r="349" spans="1:12" ht="50.1" customHeight="1">
      <c r="A349" s="3" t="str">
        <f>IF(IFERROR(VLOOKUP(ROW(A347),'RO registers'!$A:$L,2,0),"")=0,"",IFERROR(VLOOKUP(ROW(A347),'RO registers'!$A:$L,2,0),""))</f>
        <v/>
      </c>
      <c r="B349" s="3" t="str">
        <f>IF(IFERROR(VLOOKUP(ROW(B347),'RO registers'!$A:$L,3,0),"")=0,"",IFERROR(VLOOKUP(ROW(B347),'RO registers'!$A:$L,3,0),""))</f>
        <v/>
      </c>
      <c r="C349" s="3" t="str">
        <f>IF(IFERROR(VLOOKUP(ROW(C347),'RO registers'!$A:$L,4,0),"")=0,"",IFERROR(VLOOKUP(ROW(C347),'RO registers'!$A:$L,4,0),""))</f>
        <v/>
      </c>
      <c r="D349" s="3" t="str">
        <f>IF(IFERROR(VLOOKUP(ROW(D347),'RO registers'!$A:$L,5,0),"")=0,"",IFERROR(VLOOKUP(ROW(D347),'RO registers'!$A:$L,5,0),""))</f>
        <v/>
      </c>
      <c r="E349" s="3" t="str">
        <f>IF(IFERROR(VLOOKUP(ROW(E347),'RO registers'!$A:$L,6,0),"")=0,"",IFERROR(VLOOKUP(ROW(E347),'RO registers'!$A:$L,6,0),""))</f>
        <v/>
      </c>
      <c r="F349" s="3" t="str">
        <f>IF(IFERROR(VLOOKUP(ROW(F347),'RO registers'!$A:$L,7,0),"")=0,"",IFERROR(VLOOKUP(ROW(F347),'RO registers'!$A:$L,7,0),""))</f>
        <v/>
      </c>
      <c r="G349" s="3" t="str">
        <f>IF(IFERROR(VLOOKUP(ROW(F347),'RO registers'!$A:$L,8,0),"")=0,"",IFERROR(VLOOKUP(ROW(F347),'RO registers'!$A:$L,8,0),""))</f>
        <v/>
      </c>
      <c r="H349" s="3" t="str">
        <f>IF(IFERROR(VLOOKUP(ROW(G347),'RO registers'!$A:$L,9,0),"")=0,"",IFERROR(VLOOKUP(ROW(G347),'RO registers'!$A:$L,9,0),""))</f>
        <v/>
      </c>
      <c r="I349" s="3" t="str">
        <f>IF(IFERROR(VLOOKUP(ROW(H347),'RO registers'!$A:$L,10,0),"")=0,"",IFERROR(VLOOKUP(ROW(H347),'RO registers'!$A:$L,10,0),""))</f>
        <v/>
      </c>
      <c r="J349" s="118" t="str">
        <f>IF(IFERROR(VLOOKUP(ROW(I347),'RO registers'!$A:$L,11,0),"")=0,"",IFERROR(VLOOKUP(ROW(I347),'RO registers'!$A:$L,11,0),""))</f>
        <v/>
      </c>
      <c r="K349" s="3" t="str">
        <f>IF(IFERROR(VLOOKUP(ROW(J347),'RO registers'!$A:$L,12,0),"")=0,"",IFERROR(VLOOKUP(ROW(J347),'RO registers'!$A:$L,12,0),""))</f>
        <v/>
      </c>
      <c r="L349" s="73"/>
    </row>
    <row r="350" spans="1:12" ht="50.1" customHeight="1">
      <c r="A350" s="3" t="str">
        <f>IF(IFERROR(VLOOKUP(ROW(A348),'RO registers'!$A:$L,2,0),"")=0,"",IFERROR(VLOOKUP(ROW(A348),'RO registers'!$A:$L,2,0),""))</f>
        <v/>
      </c>
      <c r="B350" s="3" t="str">
        <f>IF(IFERROR(VLOOKUP(ROW(B348),'RO registers'!$A:$L,3,0),"")=0,"",IFERROR(VLOOKUP(ROW(B348),'RO registers'!$A:$L,3,0),""))</f>
        <v/>
      </c>
      <c r="C350" s="3" t="str">
        <f>IF(IFERROR(VLOOKUP(ROW(C348),'RO registers'!$A:$L,4,0),"")=0,"",IFERROR(VLOOKUP(ROW(C348),'RO registers'!$A:$L,4,0),""))</f>
        <v/>
      </c>
      <c r="D350" s="3" t="str">
        <f>IF(IFERROR(VLOOKUP(ROW(D348),'RO registers'!$A:$L,5,0),"")=0,"",IFERROR(VLOOKUP(ROW(D348),'RO registers'!$A:$L,5,0),""))</f>
        <v/>
      </c>
      <c r="E350" s="3" t="str">
        <f>IF(IFERROR(VLOOKUP(ROW(E348),'RO registers'!$A:$L,6,0),"")=0,"",IFERROR(VLOOKUP(ROW(E348),'RO registers'!$A:$L,6,0),""))</f>
        <v/>
      </c>
      <c r="F350" s="3" t="str">
        <f>IF(IFERROR(VLOOKUP(ROW(F348),'RO registers'!$A:$L,7,0),"")=0,"",IFERROR(VLOOKUP(ROW(F348),'RO registers'!$A:$L,7,0),""))</f>
        <v/>
      </c>
      <c r="G350" s="3" t="str">
        <f>IF(IFERROR(VLOOKUP(ROW(F348),'RO registers'!$A:$L,8,0),"")=0,"",IFERROR(VLOOKUP(ROW(F348),'RO registers'!$A:$L,8,0),""))</f>
        <v/>
      </c>
      <c r="H350" s="3" t="str">
        <f>IF(IFERROR(VLOOKUP(ROW(G348),'RO registers'!$A:$L,9,0),"")=0,"",IFERROR(VLOOKUP(ROW(G348),'RO registers'!$A:$L,9,0),""))</f>
        <v/>
      </c>
      <c r="I350" s="3" t="str">
        <f>IF(IFERROR(VLOOKUP(ROW(H348),'RO registers'!$A:$L,10,0),"")=0,"",IFERROR(VLOOKUP(ROW(H348),'RO registers'!$A:$L,10,0),""))</f>
        <v/>
      </c>
      <c r="J350" s="118" t="str">
        <f>IF(IFERROR(VLOOKUP(ROW(I348),'RO registers'!$A:$L,11,0),"")=0,"",IFERROR(VLOOKUP(ROW(I348),'RO registers'!$A:$L,11,0),""))</f>
        <v/>
      </c>
      <c r="K350" s="3" t="str">
        <f>IF(IFERROR(VLOOKUP(ROW(J348),'RO registers'!$A:$L,12,0),"")=0,"",IFERROR(VLOOKUP(ROW(J348),'RO registers'!$A:$L,12,0),""))</f>
        <v/>
      </c>
      <c r="L350" s="73"/>
    </row>
    <row r="351" spans="1:12" ht="50.1" customHeight="1">
      <c r="A351" s="3" t="str">
        <f>IF(IFERROR(VLOOKUP(ROW(A349),'RO registers'!$A:$L,2,0),"")=0,"",IFERROR(VLOOKUP(ROW(A349),'RO registers'!$A:$L,2,0),""))</f>
        <v/>
      </c>
      <c r="B351" s="3" t="str">
        <f>IF(IFERROR(VLOOKUP(ROW(B349),'RO registers'!$A:$L,3,0),"")=0,"",IFERROR(VLOOKUP(ROW(B349),'RO registers'!$A:$L,3,0),""))</f>
        <v/>
      </c>
      <c r="C351" s="3" t="str">
        <f>IF(IFERROR(VLOOKUP(ROW(C349),'RO registers'!$A:$L,4,0),"")=0,"",IFERROR(VLOOKUP(ROW(C349),'RO registers'!$A:$L,4,0),""))</f>
        <v/>
      </c>
      <c r="D351" s="3" t="str">
        <f>IF(IFERROR(VLOOKUP(ROW(D349),'RO registers'!$A:$L,5,0),"")=0,"",IFERROR(VLOOKUP(ROW(D349),'RO registers'!$A:$L,5,0),""))</f>
        <v/>
      </c>
      <c r="E351" s="3" t="str">
        <f>IF(IFERROR(VLOOKUP(ROW(E349),'RO registers'!$A:$L,6,0),"")=0,"",IFERROR(VLOOKUP(ROW(E349),'RO registers'!$A:$L,6,0),""))</f>
        <v/>
      </c>
      <c r="F351" s="3" t="str">
        <f>IF(IFERROR(VLOOKUP(ROW(F349),'RO registers'!$A:$L,7,0),"")=0,"",IFERROR(VLOOKUP(ROW(F349),'RO registers'!$A:$L,7,0),""))</f>
        <v/>
      </c>
      <c r="G351" s="3" t="str">
        <f>IF(IFERROR(VLOOKUP(ROW(F349),'RO registers'!$A:$L,8,0),"")=0,"",IFERROR(VLOOKUP(ROW(F349),'RO registers'!$A:$L,8,0),""))</f>
        <v/>
      </c>
      <c r="H351" s="3" t="str">
        <f>IF(IFERROR(VLOOKUP(ROW(G349),'RO registers'!$A:$L,9,0),"")=0,"",IFERROR(VLOOKUP(ROW(G349),'RO registers'!$A:$L,9,0),""))</f>
        <v/>
      </c>
      <c r="I351" s="3" t="str">
        <f>IF(IFERROR(VLOOKUP(ROW(H349),'RO registers'!$A:$L,10,0),"")=0,"",IFERROR(VLOOKUP(ROW(H349),'RO registers'!$A:$L,10,0),""))</f>
        <v/>
      </c>
      <c r="J351" s="118" t="str">
        <f>IF(IFERROR(VLOOKUP(ROW(I349),'RO registers'!$A:$L,11,0),"")=0,"",IFERROR(VLOOKUP(ROW(I349),'RO registers'!$A:$L,11,0),""))</f>
        <v/>
      </c>
      <c r="K351" s="3" t="str">
        <f>IF(IFERROR(VLOOKUP(ROW(J349),'RO registers'!$A:$L,12,0),"")=0,"",IFERROR(VLOOKUP(ROW(J349),'RO registers'!$A:$L,12,0),""))</f>
        <v/>
      </c>
      <c r="L351" s="73"/>
    </row>
    <row r="352" spans="1:12" ht="50.1" customHeight="1">
      <c r="A352" s="3" t="str">
        <f>IF(IFERROR(VLOOKUP(ROW(A350),'RO registers'!$A:$L,2,0),"")=0,"",IFERROR(VLOOKUP(ROW(A350),'RO registers'!$A:$L,2,0),""))</f>
        <v/>
      </c>
      <c r="B352" s="3" t="str">
        <f>IF(IFERROR(VLOOKUP(ROW(B350),'RO registers'!$A:$L,3,0),"")=0,"",IFERROR(VLOOKUP(ROW(B350),'RO registers'!$A:$L,3,0),""))</f>
        <v/>
      </c>
      <c r="C352" s="3" t="str">
        <f>IF(IFERROR(VLOOKUP(ROW(C350),'RO registers'!$A:$L,4,0),"")=0,"",IFERROR(VLOOKUP(ROW(C350),'RO registers'!$A:$L,4,0),""))</f>
        <v/>
      </c>
      <c r="D352" s="3" t="str">
        <f>IF(IFERROR(VLOOKUP(ROW(D350),'RO registers'!$A:$L,5,0),"")=0,"",IFERROR(VLOOKUP(ROW(D350),'RO registers'!$A:$L,5,0),""))</f>
        <v/>
      </c>
      <c r="E352" s="3" t="str">
        <f>IF(IFERROR(VLOOKUP(ROW(E350),'RO registers'!$A:$L,6,0),"")=0,"",IFERROR(VLOOKUP(ROW(E350),'RO registers'!$A:$L,6,0),""))</f>
        <v/>
      </c>
      <c r="F352" s="3" t="str">
        <f>IF(IFERROR(VLOOKUP(ROW(F350),'RO registers'!$A:$L,7,0),"")=0,"",IFERROR(VLOOKUP(ROW(F350),'RO registers'!$A:$L,7,0),""))</f>
        <v/>
      </c>
      <c r="G352" s="3" t="str">
        <f>IF(IFERROR(VLOOKUP(ROW(F350),'RO registers'!$A:$L,8,0),"")=0,"",IFERROR(VLOOKUP(ROW(F350),'RO registers'!$A:$L,8,0),""))</f>
        <v/>
      </c>
      <c r="H352" s="3" t="str">
        <f>IF(IFERROR(VLOOKUP(ROW(G350),'RO registers'!$A:$L,9,0),"")=0,"",IFERROR(VLOOKUP(ROW(G350),'RO registers'!$A:$L,9,0),""))</f>
        <v/>
      </c>
      <c r="I352" s="3" t="str">
        <f>IF(IFERROR(VLOOKUP(ROW(H350),'RO registers'!$A:$L,10,0),"")=0,"",IFERROR(VLOOKUP(ROW(H350),'RO registers'!$A:$L,10,0),""))</f>
        <v/>
      </c>
      <c r="J352" s="118" t="str">
        <f>IF(IFERROR(VLOOKUP(ROW(I350),'RO registers'!$A:$L,11,0),"")=0,"",IFERROR(VLOOKUP(ROW(I350),'RO registers'!$A:$L,11,0),""))</f>
        <v/>
      </c>
      <c r="K352" s="3" t="str">
        <f>IF(IFERROR(VLOOKUP(ROW(J350),'RO registers'!$A:$L,12,0),"")=0,"",IFERROR(VLOOKUP(ROW(J350),'RO registers'!$A:$L,12,0),""))</f>
        <v/>
      </c>
      <c r="L352" s="73"/>
    </row>
    <row r="353" spans="1:12" ht="50.1" customHeight="1">
      <c r="A353" s="3" t="str">
        <f>IF(IFERROR(VLOOKUP(ROW(A351),'RO registers'!$A:$L,2,0),"")=0,"",IFERROR(VLOOKUP(ROW(A351),'RO registers'!$A:$L,2,0),""))</f>
        <v/>
      </c>
      <c r="B353" s="3" t="str">
        <f>IF(IFERROR(VLOOKUP(ROW(B351),'RO registers'!$A:$L,3,0),"")=0,"",IFERROR(VLOOKUP(ROW(B351),'RO registers'!$A:$L,3,0),""))</f>
        <v/>
      </c>
      <c r="C353" s="3" t="str">
        <f>IF(IFERROR(VLOOKUP(ROW(C351),'RO registers'!$A:$L,4,0),"")=0,"",IFERROR(VLOOKUP(ROW(C351),'RO registers'!$A:$L,4,0),""))</f>
        <v/>
      </c>
      <c r="D353" s="3" t="str">
        <f>IF(IFERROR(VLOOKUP(ROW(D351),'RO registers'!$A:$L,5,0),"")=0,"",IFERROR(VLOOKUP(ROW(D351),'RO registers'!$A:$L,5,0),""))</f>
        <v/>
      </c>
      <c r="E353" s="3" t="str">
        <f>IF(IFERROR(VLOOKUP(ROW(E351),'RO registers'!$A:$L,6,0),"")=0,"",IFERROR(VLOOKUP(ROW(E351),'RO registers'!$A:$L,6,0),""))</f>
        <v/>
      </c>
      <c r="F353" s="3" t="str">
        <f>IF(IFERROR(VLOOKUP(ROW(F351),'RO registers'!$A:$L,7,0),"")=0,"",IFERROR(VLOOKUP(ROW(F351),'RO registers'!$A:$L,7,0),""))</f>
        <v/>
      </c>
      <c r="G353" s="3" t="str">
        <f>IF(IFERROR(VLOOKUP(ROW(F351),'RO registers'!$A:$L,8,0),"")=0,"",IFERROR(VLOOKUP(ROW(F351),'RO registers'!$A:$L,8,0),""))</f>
        <v/>
      </c>
      <c r="H353" s="3" t="str">
        <f>IF(IFERROR(VLOOKUP(ROW(G351),'RO registers'!$A:$L,9,0),"")=0,"",IFERROR(VLOOKUP(ROW(G351),'RO registers'!$A:$L,9,0),""))</f>
        <v/>
      </c>
      <c r="I353" s="3" t="str">
        <f>IF(IFERROR(VLOOKUP(ROW(H351),'RO registers'!$A:$L,10,0),"")=0,"",IFERROR(VLOOKUP(ROW(H351),'RO registers'!$A:$L,10,0),""))</f>
        <v/>
      </c>
      <c r="J353" s="118" t="str">
        <f>IF(IFERROR(VLOOKUP(ROW(I351),'RO registers'!$A:$L,11,0),"")=0,"",IFERROR(VLOOKUP(ROW(I351),'RO registers'!$A:$L,11,0),""))</f>
        <v/>
      </c>
      <c r="K353" s="3" t="str">
        <f>IF(IFERROR(VLOOKUP(ROW(J351),'RO registers'!$A:$L,12,0),"")=0,"",IFERROR(VLOOKUP(ROW(J351),'RO registers'!$A:$L,12,0),""))</f>
        <v/>
      </c>
      <c r="L353" s="73"/>
    </row>
    <row r="354" spans="1:12" ht="50.1" customHeight="1">
      <c r="A354" s="3" t="str">
        <f>IF(IFERROR(VLOOKUP(ROW(A352),'RO registers'!$A:$L,2,0),"")=0,"",IFERROR(VLOOKUP(ROW(A352),'RO registers'!$A:$L,2,0),""))</f>
        <v/>
      </c>
      <c r="B354" s="3" t="str">
        <f>IF(IFERROR(VLOOKUP(ROW(B352),'RO registers'!$A:$L,3,0),"")=0,"",IFERROR(VLOOKUP(ROW(B352),'RO registers'!$A:$L,3,0),""))</f>
        <v/>
      </c>
      <c r="C354" s="3" t="str">
        <f>IF(IFERROR(VLOOKUP(ROW(C352),'RO registers'!$A:$L,4,0),"")=0,"",IFERROR(VLOOKUP(ROW(C352),'RO registers'!$A:$L,4,0),""))</f>
        <v/>
      </c>
      <c r="D354" s="3" t="str">
        <f>IF(IFERROR(VLOOKUP(ROW(D352),'RO registers'!$A:$L,5,0),"")=0,"",IFERROR(VLOOKUP(ROW(D352),'RO registers'!$A:$L,5,0),""))</f>
        <v/>
      </c>
      <c r="E354" s="3" t="str">
        <f>IF(IFERROR(VLOOKUP(ROW(E352),'RO registers'!$A:$L,6,0),"")=0,"",IFERROR(VLOOKUP(ROW(E352),'RO registers'!$A:$L,6,0),""))</f>
        <v/>
      </c>
      <c r="F354" s="3" t="str">
        <f>IF(IFERROR(VLOOKUP(ROW(F352),'RO registers'!$A:$L,7,0),"")=0,"",IFERROR(VLOOKUP(ROW(F352),'RO registers'!$A:$L,7,0),""))</f>
        <v/>
      </c>
      <c r="G354" s="3" t="str">
        <f>IF(IFERROR(VLOOKUP(ROW(F352),'RO registers'!$A:$L,8,0),"")=0,"",IFERROR(VLOOKUP(ROW(F352),'RO registers'!$A:$L,8,0),""))</f>
        <v/>
      </c>
      <c r="H354" s="3" t="str">
        <f>IF(IFERROR(VLOOKUP(ROW(G352),'RO registers'!$A:$L,9,0),"")=0,"",IFERROR(VLOOKUP(ROW(G352),'RO registers'!$A:$L,9,0),""))</f>
        <v/>
      </c>
      <c r="I354" s="3" t="str">
        <f>IF(IFERROR(VLOOKUP(ROW(H352),'RO registers'!$A:$L,10,0),"")=0,"",IFERROR(VLOOKUP(ROW(H352),'RO registers'!$A:$L,10,0),""))</f>
        <v/>
      </c>
      <c r="J354" s="118" t="str">
        <f>IF(IFERROR(VLOOKUP(ROW(I352),'RO registers'!$A:$L,11,0),"")=0,"",IFERROR(VLOOKUP(ROW(I352),'RO registers'!$A:$L,11,0),""))</f>
        <v/>
      </c>
      <c r="K354" s="3" t="str">
        <f>IF(IFERROR(VLOOKUP(ROW(J352),'RO registers'!$A:$L,12,0),"")=0,"",IFERROR(VLOOKUP(ROW(J352),'RO registers'!$A:$L,12,0),""))</f>
        <v/>
      </c>
      <c r="L354" s="73"/>
    </row>
    <row r="355" spans="1:12" ht="50.1" customHeight="1">
      <c r="A355" s="3" t="str">
        <f>IF(IFERROR(VLOOKUP(ROW(A353),'RO registers'!$A:$L,2,0),"")=0,"",IFERROR(VLOOKUP(ROW(A353),'RO registers'!$A:$L,2,0),""))</f>
        <v/>
      </c>
      <c r="B355" s="3" t="str">
        <f>IF(IFERROR(VLOOKUP(ROW(B353),'RO registers'!$A:$L,3,0),"")=0,"",IFERROR(VLOOKUP(ROW(B353),'RO registers'!$A:$L,3,0),""))</f>
        <v/>
      </c>
      <c r="C355" s="3" t="str">
        <f>IF(IFERROR(VLOOKUP(ROW(C353),'RO registers'!$A:$L,4,0),"")=0,"",IFERROR(VLOOKUP(ROW(C353),'RO registers'!$A:$L,4,0),""))</f>
        <v/>
      </c>
      <c r="D355" s="3" t="str">
        <f>IF(IFERROR(VLOOKUP(ROW(D353),'RO registers'!$A:$L,5,0),"")=0,"",IFERROR(VLOOKUP(ROW(D353),'RO registers'!$A:$L,5,0),""))</f>
        <v/>
      </c>
      <c r="E355" s="3" t="str">
        <f>IF(IFERROR(VLOOKUP(ROW(E353),'RO registers'!$A:$L,6,0),"")=0,"",IFERROR(VLOOKUP(ROW(E353),'RO registers'!$A:$L,6,0),""))</f>
        <v/>
      </c>
      <c r="F355" s="3" t="str">
        <f>IF(IFERROR(VLOOKUP(ROW(F353),'RO registers'!$A:$L,7,0),"")=0,"",IFERROR(VLOOKUP(ROW(F353),'RO registers'!$A:$L,7,0),""))</f>
        <v/>
      </c>
      <c r="G355" s="3" t="str">
        <f>IF(IFERROR(VLOOKUP(ROW(F353),'RO registers'!$A:$L,8,0),"")=0,"",IFERROR(VLOOKUP(ROW(F353),'RO registers'!$A:$L,8,0),""))</f>
        <v/>
      </c>
      <c r="H355" s="3" t="str">
        <f>IF(IFERROR(VLOOKUP(ROW(G353),'RO registers'!$A:$L,9,0),"")=0,"",IFERROR(VLOOKUP(ROW(G353),'RO registers'!$A:$L,9,0),""))</f>
        <v/>
      </c>
      <c r="I355" s="3" t="str">
        <f>IF(IFERROR(VLOOKUP(ROW(H353),'RO registers'!$A:$L,10,0),"")=0,"",IFERROR(VLOOKUP(ROW(H353),'RO registers'!$A:$L,10,0),""))</f>
        <v/>
      </c>
      <c r="J355" s="118" t="str">
        <f>IF(IFERROR(VLOOKUP(ROW(I353),'RO registers'!$A:$L,11,0),"")=0,"",IFERROR(VLOOKUP(ROW(I353),'RO registers'!$A:$L,11,0),""))</f>
        <v/>
      </c>
      <c r="K355" s="3" t="str">
        <f>IF(IFERROR(VLOOKUP(ROW(J353),'RO registers'!$A:$L,12,0),"")=0,"",IFERROR(VLOOKUP(ROW(J353),'RO registers'!$A:$L,12,0),""))</f>
        <v/>
      </c>
      <c r="L355" s="73"/>
    </row>
    <row r="356" spans="1:12" ht="50.1" customHeight="1">
      <c r="A356" s="3" t="str">
        <f>IF(IFERROR(VLOOKUP(ROW(A354),'RO registers'!$A:$L,2,0),"")=0,"",IFERROR(VLOOKUP(ROW(A354),'RO registers'!$A:$L,2,0),""))</f>
        <v/>
      </c>
      <c r="B356" s="3" t="str">
        <f>IF(IFERROR(VLOOKUP(ROW(B354),'RO registers'!$A:$L,3,0),"")=0,"",IFERROR(VLOOKUP(ROW(B354),'RO registers'!$A:$L,3,0),""))</f>
        <v/>
      </c>
      <c r="C356" s="3" t="str">
        <f>IF(IFERROR(VLOOKUP(ROW(C354),'RO registers'!$A:$L,4,0),"")=0,"",IFERROR(VLOOKUP(ROW(C354),'RO registers'!$A:$L,4,0),""))</f>
        <v/>
      </c>
      <c r="D356" s="3" t="str">
        <f>IF(IFERROR(VLOOKUP(ROW(D354),'RO registers'!$A:$L,5,0),"")=0,"",IFERROR(VLOOKUP(ROW(D354),'RO registers'!$A:$L,5,0),""))</f>
        <v/>
      </c>
      <c r="E356" s="3" t="str">
        <f>IF(IFERROR(VLOOKUP(ROW(E354),'RO registers'!$A:$L,6,0),"")=0,"",IFERROR(VLOOKUP(ROW(E354),'RO registers'!$A:$L,6,0),""))</f>
        <v/>
      </c>
      <c r="F356" s="3" t="str">
        <f>IF(IFERROR(VLOOKUP(ROW(F354),'RO registers'!$A:$L,7,0),"")=0,"",IFERROR(VLOOKUP(ROW(F354),'RO registers'!$A:$L,7,0),""))</f>
        <v/>
      </c>
      <c r="G356" s="3" t="str">
        <f>IF(IFERROR(VLOOKUP(ROW(F354),'RO registers'!$A:$L,8,0),"")=0,"",IFERROR(VLOOKUP(ROW(F354),'RO registers'!$A:$L,8,0),""))</f>
        <v/>
      </c>
      <c r="H356" s="3" t="str">
        <f>IF(IFERROR(VLOOKUP(ROW(G354),'RO registers'!$A:$L,9,0),"")=0,"",IFERROR(VLOOKUP(ROW(G354),'RO registers'!$A:$L,9,0),""))</f>
        <v/>
      </c>
      <c r="I356" s="3" t="str">
        <f>IF(IFERROR(VLOOKUP(ROW(H354),'RO registers'!$A:$L,10,0),"")=0,"",IFERROR(VLOOKUP(ROW(H354),'RO registers'!$A:$L,10,0),""))</f>
        <v/>
      </c>
      <c r="J356" s="118" t="str">
        <f>IF(IFERROR(VLOOKUP(ROW(I354),'RO registers'!$A:$L,11,0),"")=0,"",IFERROR(VLOOKUP(ROW(I354),'RO registers'!$A:$L,11,0),""))</f>
        <v/>
      </c>
      <c r="K356" s="3" t="str">
        <f>IF(IFERROR(VLOOKUP(ROW(J354),'RO registers'!$A:$L,12,0),"")=0,"",IFERROR(VLOOKUP(ROW(J354),'RO registers'!$A:$L,12,0),""))</f>
        <v/>
      </c>
      <c r="L356" s="73"/>
    </row>
    <row r="357" spans="1:12" ht="50.1" customHeight="1">
      <c r="A357" s="3" t="str">
        <f>IF(IFERROR(VLOOKUP(ROW(A355),'RO registers'!$A:$L,2,0),"")=0,"",IFERROR(VLOOKUP(ROW(A355),'RO registers'!$A:$L,2,0),""))</f>
        <v/>
      </c>
      <c r="B357" s="3" t="str">
        <f>IF(IFERROR(VLOOKUP(ROW(B355),'RO registers'!$A:$L,3,0),"")=0,"",IFERROR(VLOOKUP(ROW(B355),'RO registers'!$A:$L,3,0),""))</f>
        <v/>
      </c>
      <c r="C357" s="3" t="str">
        <f>IF(IFERROR(VLOOKUP(ROW(C355),'RO registers'!$A:$L,4,0),"")=0,"",IFERROR(VLOOKUP(ROW(C355),'RO registers'!$A:$L,4,0),""))</f>
        <v/>
      </c>
      <c r="D357" s="3" t="str">
        <f>IF(IFERROR(VLOOKUP(ROW(D355),'RO registers'!$A:$L,5,0),"")=0,"",IFERROR(VLOOKUP(ROW(D355),'RO registers'!$A:$L,5,0),""))</f>
        <v/>
      </c>
      <c r="E357" s="3" t="str">
        <f>IF(IFERROR(VLOOKUP(ROW(E355),'RO registers'!$A:$L,6,0),"")=0,"",IFERROR(VLOOKUP(ROW(E355),'RO registers'!$A:$L,6,0),""))</f>
        <v/>
      </c>
      <c r="F357" s="3" t="str">
        <f>IF(IFERROR(VLOOKUP(ROW(F355),'RO registers'!$A:$L,7,0),"")=0,"",IFERROR(VLOOKUP(ROW(F355),'RO registers'!$A:$L,7,0),""))</f>
        <v/>
      </c>
      <c r="G357" s="3" t="str">
        <f>IF(IFERROR(VLOOKUP(ROW(F355),'RO registers'!$A:$L,8,0),"")=0,"",IFERROR(VLOOKUP(ROW(F355),'RO registers'!$A:$L,8,0),""))</f>
        <v/>
      </c>
      <c r="H357" s="3" t="str">
        <f>IF(IFERROR(VLOOKUP(ROW(G355),'RO registers'!$A:$L,9,0),"")=0,"",IFERROR(VLOOKUP(ROW(G355),'RO registers'!$A:$L,9,0),""))</f>
        <v/>
      </c>
      <c r="I357" s="3" t="str">
        <f>IF(IFERROR(VLOOKUP(ROW(H355),'RO registers'!$A:$L,10,0),"")=0,"",IFERROR(VLOOKUP(ROW(H355),'RO registers'!$A:$L,10,0),""))</f>
        <v/>
      </c>
      <c r="J357" s="118" t="str">
        <f>IF(IFERROR(VLOOKUP(ROW(I355),'RO registers'!$A:$L,11,0),"")=0,"",IFERROR(VLOOKUP(ROW(I355),'RO registers'!$A:$L,11,0),""))</f>
        <v/>
      </c>
      <c r="K357" s="3" t="str">
        <f>IF(IFERROR(VLOOKUP(ROW(J355),'RO registers'!$A:$L,12,0),"")=0,"",IFERROR(VLOOKUP(ROW(J355),'RO registers'!$A:$L,12,0),""))</f>
        <v/>
      </c>
      <c r="L357" s="73"/>
    </row>
    <row r="358" spans="1:12" ht="50.1" customHeight="1">
      <c r="A358" s="3" t="str">
        <f>IF(IFERROR(VLOOKUP(ROW(A356),'RO registers'!$A:$L,2,0),"")=0,"",IFERROR(VLOOKUP(ROW(A356),'RO registers'!$A:$L,2,0),""))</f>
        <v/>
      </c>
      <c r="B358" s="3" t="str">
        <f>IF(IFERROR(VLOOKUP(ROW(B356),'RO registers'!$A:$L,3,0),"")=0,"",IFERROR(VLOOKUP(ROW(B356),'RO registers'!$A:$L,3,0),""))</f>
        <v/>
      </c>
      <c r="C358" s="3" t="str">
        <f>IF(IFERROR(VLOOKUP(ROW(C356),'RO registers'!$A:$L,4,0),"")=0,"",IFERROR(VLOOKUP(ROW(C356),'RO registers'!$A:$L,4,0),""))</f>
        <v/>
      </c>
      <c r="D358" s="3" t="str">
        <f>IF(IFERROR(VLOOKUP(ROW(D356),'RO registers'!$A:$L,5,0),"")=0,"",IFERROR(VLOOKUP(ROW(D356),'RO registers'!$A:$L,5,0),""))</f>
        <v/>
      </c>
      <c r="E358" s="3" t="str">
        <f>IF(IFERROR(VLOOKUP(ROW(E356),'RO registers'!$A:$L,6,0),"")=0,"",IFERROR(VLOOKUP(ROW(E356),'RO registers'!$A:$L,6,0),""))</f>
        <v/>
      </c>
      <c r="F358" s="3" t="str">
        <f>IF(IFERROR(VLOOKUP(ROW(F356),'RO registers'!$A:$L,7,0),"")=0,"",IFERROR(VLOOKUP(ROW(F356),'RO registers'!$A:$L,7,0),""))</f>
        <v/>
      </c>
      <c r="G358" s="3" t="str">
        <f>IF(IFERROR(VLOOKUP(ROW(F356),'RO registers'!$A:$L,8,0),"")=0,"",IFERROR(VLOOKUP(ROW(F356),'RO registers'!$A:$L,8,0),""))</f>
        <v/>
      </c>
      <c r="H358" s="3" t="str">
        <f>IF(IFERROR(VLOOKUP(ROW(G356),'RO registers'!$A:$L,9,0),"")=0,"",IFERROR(VLOOKUP(ROW(G356),'RO registers'!$A:$L,9,0),""))</f>
        <v/>
      </c>
      <c r="I358" s="3" t="str">
        <f>IF(IFERROR(VLOOKUP(ROW(H356),'RO registers'!$A:$L,10,0),"")=0,"",IFERROR(VLOOKUP(ROW(H356),'RO registers'!$A:$L,10,0),""))</f>
        <v/>
      </c>
      <c r="J358" s="118" t="str">
        <f>IF(IFERROR(VLOOKUP(ROW(I356),'RO registers'!$A:$L,11,0),"")=0,"",IFERROR(VLOOKUP(ROW(I356),'RO registers'!$A:$L,11,0),""))</f>
        <v/>
      </c>
      <c r="K358" s="3" t="str">
        <f>IF(IFERROR(VLOOKUP(ROW(J356),'RO registers'!$A:$L,12,0),"")=0,"",IFERROR(VLOOKUP(ROW(J356),'RO registers'!$A:$L,12,0),""))</f>
        <v/>
      </c>
      <c r="L358" s="73"/>
    </row>
    <row r="359" spans="1:12" ht="50.1" customHeight="1">
      <c r="A359" s="3" t="str">
        <f>IF(IFERROR(VLOOKUP(ROW(A357),'RO registers'!$A:$L,2,0),"")=0,"",IFERROR(VLOOKUP(ROW(A357),'RO registers'!$A:$L,2,0),""))</f>
        <v/>
      </c>
      <c r="B359" s="3" t="str">
        <f>IF(IFERROR(VLOOKUP(ROW(B357),'RO registers'!$A:$L,3,0),"")=0,"",IFERROR(VLOOKUP(ROW(B357),'RO registers'!$A:$L,3,0),""))</f>
        <v/>
      </c>
      <c r="C359" s="3" t="str">
        <f>IF(IFERROR(VLOOKUP(ROW(C357),'RO registers'!$A:$L,4,0),"")=0,"",IFERROR(VLOOKUP(ROW(C357),'RO registers'!$A:$L,4,0),""))</f>
        <v/>
      </c>
      <c r="D359" s="3" t="str">
        <f>IF(IFERROR(VLOOKUP(ROW(D357),'RO registers'!$A:$L,5,0),"")=0,"",IFERROR(VLOOKUP(ROW(D357),'RO registers'!$A:$L,5,0),""))</f>
        <v/>
      </c>
      <c r="E359" s="3" t="str">
        <f>IF(IFERROR(VLOOKUP(ROW(E357),'RO registers'!$A:$L,6,0),"")=0,"",IFERROR(VLOOKUP(ROW(E357),'RO registers'!$A:$L,6,0),""))</f>
        <v/>
      </c>
      <c r="F359" s="3" t="str">
        <f>IF(IFERROR(VLOOKUP(ROW(F357),'RO registers'!$A:$L,7,0),"")=0,"",IFERROR(VLOOKUP(ROW(F357),'RO registers'!$A:$L,7,0),""))</f>
        <v/>
      </c>
      <c r="G359" s="3" t="str">
        <f>IF(IFERROR(VLOOKUP(ROW(F357),'RO registers'!$A:$L,8,0),"")=0,"",IFERROR(VLOOKUP(ROW(F357),'RO registers'!$A:$L,8,0),""))</f>
        <v/>
      </c>
      <c r="H359" s="3" t="str">
        <f>IF(IFERROR(VLOOKUP(ROW(G357),'RO registers'!$A:$L,9,0),"")=0,"",IFERROR(VLOOKUP(ROW(G357),'RO registers'!$A:$L,9,0),""))</f>
        <v/>
      </c>
      <c r="I359" s="3" t="str">
        <f>IF(IFERROR(VLOOKUP(ROW(H357),'RO registers'!$A:$L,10,0),"")=0,"",IFERROR(VLOOKUP(ROW(H357),'RO registers'!$A:$L,10,0),""))</f>
        <v/>
      </c>
      <c r="J359" s="118" t="str">
        <f>IF(IFERROR(VLOOKUP(ROW(I357),'RO registers'!$A:$L,11,0),"")=0,"",IFERROR(VLOOKUP(ROW(I357),'RO registers'!$A:$L,11,0),""))</f>
        <v/>
      </c>
      <c r="K359" s="3" t="str">
        <f>IF(IFERROR(VLOOKUP(ROW(J357),'RO registers'!$A:$L,12,0),"")=0,"",IFERROR(VLOOKUP(ROW(J357),'RO registers'!$A:$L,12,0),""))</f>
        <v/>
      </c>
      <c r="L359" s="73"/>
    </row>
    <row r="360" spans="1:12" ht="50.1" customHeight="1">
      <c r="A360" s="3" t="str">
        <f>IF(IFERROR(VLOOKUP(ROW(A358),'RO registers'!$A:$L,2,0),"")=0,"",IFERROR(VLOOKUP(ROW(A358),'RO registers'!$A:$L,2,0),""))</f>
        <v/>
      </c>
      <c r="B360" s="3" t="str">
        <f>IF(IFERROR(VLOOKUP(ROW(B358),'RO registers'!$A:$L,3,0),"")=0,"",IFERROR(VLOOKUP(ROW(B358),'RO registers'!$A:$L,3,0),""))</f>
        <v/>
      </c>
      <c r="C360" s="3" t="str">
        <f>IF(IFERROR(VLOOKUP(ROW(C358),'RO registers'!$A:$L,4,0),"")=0,"",IFERROR(VLOOKUP(ROW(C358),'RO registers'!$A:$L,4,0),""))</f>
        <v/>
      </c>
      <c r="D360" s="3" t="str">
        <f>IF(IFERROR(VLOOKUP(ROW(D358),'RO registers'!$A:$L,5,0),"")=0,"",IFERROR(VLOOKUP(ROW(D358),'RO registers'!$A:$L,5,0),""))</f>
        <v/>
      </c>
      <c r="E360" s="3" t="str">
        <f>IF(IFERROR(VLOOKUP(ROW(E358),'RO registers'!$A:$L,6,0),"")=0,"",IFERROR(VLOOKUP(ROW(E358),'RO registers'!$A:$L,6,0),""))</f>
        <v/>
      </c>
      <c r="F360" s="3" t="str">
        <f>IF(IFERROR(VLOOKUP(ROW(F358),'RO registers'!$A:$L,7,0),"")=0,"",IFERROR(VLOOKUP(ROW(F358),'RO registers'!$A:$L,7,0),""))</f>
        <v/>
      </c>
      <c r="G360" s="3" t="str">
        <f>IF(IFERROR(VLOOKUP(ROW(F358),'RO registers'!$A:$L,8,0),"")=0,"",IFERROR(VLOOKUP(ROW(F358),'RO registers'!$A:$L,8,0),""))</f>
        <v/>
      </c>
      <c r="H360" s="3" t="str">
        <f>IF(IFERROR(VLOOKUP(ROW(G358),'RO registers'!$A:$L,9,0),"")=0,"",IFERROR(VLOOKUP(ROW(G358),'RO registers'!$A:$L,9,0),""))</f>
        <v/>
      </c>
      <c r="I360" s="3" t="str">
        <f>IF(IFERROR(VLOOKUP(ROW(H358),'RO registers'!$A:$L,10,0),"")=0,"",IFERROR(VLOOKUP(ROW(H358),'RO registers'!$A:$L,10,0),""))</f>
        <v/>
      </c>
      <c r="J360" s="118" t="str">
        <f>IF(IFERROR(VLOOKUP(ROW(I358),'RO registers'!$A:$L,11,0),"")=0,"",IFERROR(VLOOKUP(ROW(I358),'RO registers'!$A:$L,11,0),""))</f>
        <v/>
      </c>
      <c r="K360" s="3" t="str">
        <f>IF(IFERROR(VLOOKUP(ROW(J358),'RO registers'!$A:$L,12,0),"")=0,"",IFERROR(VLOOKUP(ROW(J358),'RO registers'!$A:$L,12,0),""))</f>
        <v/>
      </c>
      <c r="L360" s="73"/>
    </row>
    <row r="361" spans="1:12" ht="50.1" customHeight="1">
      <c r="A361" s="3" t="str">
        <f>IF(IFERROR(VLOOKUP(ROW(A359),'RO registers'!$A:$L,2,0),"")=0,"",IFERROR(VLOOKUP(ROW(A359),'RO registers'!$A:$L,2,0),""))</f>
        <v/>
      </c>
      <c r="B361" s="3" t="str">
        <f>IF(IFERROR(VLOOKUP(ROW(B359),'RO registers'!$A:$L,3,0),"")=0,"",IFERROR(VLOOKUP(ROW(B359),'RO registers'!$A:$L,3,0),""))</f>
        <v/>
      </c>
      <c r="C361" s="3" t="str">
        <f>IF(IFERROR(VLOOKUP(ROW(C359),'RO registers'!$A:$L,4,0),"")=0,"",IFERROR(VLOOKUP(ROW(C359),'RO registers'!$A:$L,4,0),""))</f>
        <v/>
      </c>
      <c r="D361" s="3" t="str">
        <f>IF(IFERROR(VLOOKUP(ROW(D359),'RO registers'!$A:$L,5,0),"")=0,"",IFERROR(VLOOKUP(ROW(D359),'RO registers'!$A:$L,5,0),""))</f>
        <v/>
      </c>
      <c r="E361" s="3" t="str">
        <f>IF(IFERROR(VLOOKUP(ROW(E359),'RO registers'!$A:$L,6,0),"")=0,"",IFERROR(VLOOKUP(ROW(E359),'RO registers'!$A:$L,6,0),""))</f>
        <v/>
      </c>
      <c r="F361" s="3" t="str">
        <f>IF(IFERROR(VLOOKUP(ROW(F359),'RO registers'!$A:$L,7,0),"")=0,"",IFERROR(VLOOKUP(ROW(F359),'RO registers'!$A:$L,7,0),""))</f>
        <v/>
      </c>
      <c r="G361" s="3" t="str">
        <f>IF(IFERROR(VLOOKUP(ROW(F359),'RO registers'!$A:$L,8,0),"")=0,"",IFERROR(VLOOKUP(ROW(F359),'RO registers'!$A:$L,8,0),""))</f>
        <v/>
      </c>
      <c r="H361" s="3" t="str">
        <f>IF(IFERROR(VLOOKUP(ROW(G359),'RO registers'!$A:$L,9,0),"")=0,"",IFERROR(VLOOKUP(ROW(G359),'RO registers'!$A:$L,9,0),""))</f>
        <v/>
      </c>
      <c r="I361" s="3" t="str">
        <f>IF(IFERROR(VLOOKUP(ROW(H359),'RO registers'!$A:$L,10,0),"")=0,"",IFERROR(VLOOKUP(ROW(H359),'RO registers'!$A:$L,10,0),""))</f>
        <v/>
      </c>
      <c r="J361" s="118" t="str">
        <f>IF(IFERROR(VLOOKUP(ROW(I359),'RO registers'!$A:$L,11,0),"")=0,"",IFERROR(VLOOKUP(ROW(I359),'RO registers'!$A:$L,11,0),""))</f>
        <v/>
      </c>
      <c r="K361" s="3" t="str">
        <f>IF(IFERROR(VLOOKUP(ROW(J359),'RO registers'!$A:$L,12,0),"")=0,"",IFERROR(VLOOKUP(ROW(J359),'RO registers'!$A:$L,12,0),""))</f>
        <v/>
      </c>
      <c r="L361" s="73"/>
    </row>
    <row r="362" spans="1:12" ht="50.1" customHeight="1">
      <c r="A362" s="3" t="str">
        <f>IF(IFERROR(VLOOKUP(ROW(A360),'RO registers'!$A:$L,2,0),"")=0,"",IFERROR(VLOOKUP(ROW(A360),'RO registers'!$A:$L,2,0),""))</f>
        <v/>
      </c>
      <c r="B362" s="3" t="str">
        <f>IF(IFERROR(VLOOKUP(ROW(B360),'RO registers'!$A:$L,3,0),"")=0,"",IFERROR(VLOOKUP(ROW(B360),'RO registers'!$A:$L,3,0),""))</f>
        <v/>
      </c>
      <c r="C362" s="3" t="str">
        <f>IF(IFERROR(VLOOKUP(ROW(C360),'RO registers'!$A:$L,4,0),"")=0,"",IFERROR(VLOOKUP(ROW(C360),'RO registers'!$A:$L,4,0),""))</f>
        <v/>
      </c>
      <c r="D362" s="3" t="str">
        <f>IF(IFERROR(VLOOKUP(ROW(D360),'RO registers'!$A:$L,5,0),"")=0,"",IFERROR(VLOOKUP(ROW(D360),'RO registers'!$A:$L,5,0),""))</f>
        <v/>
      </c>
      <c r="E362" s="3" t="str">
        <f>IF(IFERROR(VLOOKUP(ROW(E360),'RO registers'!$A:$L,6,0),"")=0,"",IFERROR(VLOOKUP(ROW(E360),'RO registers'!$A:$L,6,0),""))</f>
        <v/>
      </c>
      <c r="F362" s="3" t="str">
        <f>IF(IFERROR(VLOOKUP(ROW(F360),'RO registers'!$A:$L,7,0),"")=0,"",IFERROR(VLOOKUP(ROW(F360),'RO registers'!$A:$L,7,0),""))</f>
        <v/>
      </c>
      <c r="G362" s="3" t="str">
        <f>IF(IFERROR(VLOOKUP(ROW(F360),'RO registers'!$A:$L,8,0),"")=0,"",IFERROR(VLOOKUP(ROW(F360),'RO registers'!$A:$L,8,0),""))</f>
        <v/>
      </c>
      <c r="H362" s="3" t="str">
        <f>IF(IFERROR(VLOOKUP(ROW(G360),'RO registers'!$A:$L,9,0),"")=0,"",IFERROR(VLOOKUP(ROW(G360),'RO registers'!$A:$L,9,0),""))</f>
        <v/>
      </c>
      <c r="I362" s="3" t="str">
        <f>IF(IFERROR(VLOOKUP(ROW(H360),'RO registers'!$A:$L,10,0),"")=0,"",IFERROR(VLOOKUP(ROW(H360),'RO registers'!$A:$L,10,0),""))</f>
        <v/>
      </c>
      <c r="J362" s="118" t="str">
        <f>IF(IFERROR(VLOOKUP(ROW(I360),'RO registers'!$A:$L,11,0),"")=0,"",IFERROR(VLOOKUP(ROW(I360),'RO registers'!$A:$L,11,0),""))</f>
        <v/>
      </c>
      <c r="K362" s="3" t="str">
        <f>IF(IFERROR(VLOOKUP(ROW(J360),'RO registers'!$A:$L,12,0),"")=0,"",IFERROR(VLOOKUP(ROW(J360),'RO registers'!$A:$L,12,0),""))</f>
        <v/>
      </c>
      <c r="L362" s="73"/>
    </row>
    <row r="363" spans="1:12" ht="50.1" customHeight="1">
      <c r="A363" s="3" t="str">
        <f>IF(IFERROR(VLOOKUP(ROW(A361),'RO registers'!$A:$L,2,0),"")=0,"",IFERROR(VLOOKUP(ROW(A361),'RO registers'!$A:$L,2,0),""))</f>
        <v/>
      </c>
      <c r="B363" s="3" t="str">
        <f>IF(IFERROR(VLOOKUP(ROW(B361),'RO registers'!$A:$L,3,0),"")=0,"",IFERROR(VLOOKUP(ROW(B361),'RO registers'!$A:$L,3,0),""))</f>
        <v/>
      </c>
      <c r="C363" s="3" t="str">
        <f>IF(IFERROR(VLOOKUP(ROW(C361),'RO registers'!$A:$L,4,0),"")=0,"",IFERROR(VLOOKUP(ROW(C361),'RO registers'!$A:$L,4,0),""))</f>
        <v/>
      </c>
      <c r="D363" s="3" t="str">
        <f>IF(IFERROR(VLOOKUP(ROW(D361),'RO registers'!$A:$L,5,0),"")=0,"",IFERROR(VLOOKUP(ROW(D361),'RO registers'!$A:$L,5,0),""))</f>
        <v/>
      </c>
      <c r="E363" s="3" t="str">
        <f>IF(IFERROR(VLOOKUP(ROW(E361),'RO registers'!$A:$L,6,0),"")=0,"",IFERROR(VLOOKUP(ROW(E361),'RO registers'!$A:$L,6,0),""))</f>
        <v/>
      </c>
      <c r="F363" s="3" t="str">
        <f>IF(IFERROR(VLOOKUP(ROW(F361),'RO registers'!$A:$L,7,0),"")=0,"",IFERROR(VLOOKUP(ROW(F361),'RO registers'!$A:$L,7,0),""))</f>
        <v/>
      </c>
      <c r="G363" s="3" t="str">
        <f>IF(IFERROR(VLOOKUP(ROW(F361),'RO registers'!$A:$L,8,0),"")=0,"",IFERROR(VLOOKUP(ROW(F361),'RO registers'!$A:$L,8,0),""))</f>
        <v/>
      </c>
      <c r="H363" s="3" t="str">
        <f>IF(IFERROR(VLOOKUP(ROW(G361),'RO registers'!$A:$L,9,0),"")=0,"",IFERROR(VLOOKUP(ROW(G361),'RO registers'!$A:$L,9,0),""))</f>
        <v/>
      </c>
      <c r="I363" s="3" t="str">
        <f>IF(IFERROR(VLOOKUP(ROW(H361),'RO registers'!$A:$L,10,0),"")=0,"",IFERROR(VLOOKUP(ROW(H361),'RO registers'!$A:$L,10,0),""))</f>
        <v/>
      </c>
      <c r="J363" s="118" t="str">
        <f>IF(IFERROR(VLOOKUP(ROW(I361),'RO registers'!$A:$L,11,0),"")=0,"",IFERROR(VLOOKUP(ROW(I361),'RO registers'!$A:$L,11,0),""))</f>
        <v/>
      </c>
      <c r="K363" s="3" t="str">
        <f>IF(IFERROR(VLOOKUP(ROW(J361),'RO registers'!$A:$L,12,0),"")=0,"",IFERROR(VLOOKUP(ROW(J361),'RO registers'!$A:$L,12,0),""))</f>
        <v/>
      </c>
      <c r="L363" s="73"/>
    </row>
    <row r="364" spans="1:12" ht="50.1" customHeight="1">
      <c r="A364" s="3" t="str">
        <f>IF(IFERROR(VLOOKUP(ROW(A362),'RO registers'!$A:$L,2,0),"")=0,"",IFERROR(VLOOKUP(ROW(A362),'RO registers'!$A:$L,2,0),""))</f>
        <v/>
      </c>
      <c r="B364" s="3" t="str">
        <f>IF(IFERROR(VLOOKUP(ROW(B362),'RO registers'!$A:$L,3,0),"")=0,"",IFERROR(VLOOKUP(ROW(B362),'RO registers'!$A:$L,3,0),""))</f>
        <v/>
      </c>
      <c r="C364" s="3" t="str">
        <f>IF(IFERROR(VLOOKUP(ROW(C362),'RO registers'!$A:$L,4,0),"")=0,"",IFERROR(VLOOKUP(ROW(C362),'RO registers'!$A:$L,4,0),""))</f>
        <v/>
      </c>
      <c r="D364" s="3" t="str">
        <f>IF(IFERROR(VLOOKUP(ROW(D362),'RO registers'!$A:$L,5,0),"")=0,"",IFERROR(VLOOKUP(ROW(D362),'RO registers'!$A:$L,5,0),""))</f>
        <v/>
      </c>
      <c r="E364" s="3" t="str">
        <f>IF(IFERROR(VLOOKUP(ROW(E362),'RO registers'!$A:$L,6,0),"")=0,"",IFERROR(VLOOKUP(ROW(E362),'RO registers'!$A:$L,6,0),""))</f>
        <v/>
      </c>
      <c r="F364" s="3" t="str">
        <f>IF(IFERROR(VLOOKUP(ROW(F362),'RO registers'!$A:$L,7,0),"")=0,"",IFERROR(VLOOKUP(ROW(F362),'RO registers'!$A:$L,7,0),""))</f>
        <v/>
      </c>
      <c r="G364" s="3" t="str">
        <f>IF(IFERROR(VLOOKUP(ROW(F362),'RO registers'!$A:$L,8,0),"")=0,"",IFERROR(VLOOKUP(ROW(F362),'RO registers'!$A:$L,8,0),""))</f>
        <v/>
      </c>
      <c r="H364" s="3" t="str">
        <f>IF(IFERROR(VLOOKUP(ROW(G362),'RO registers'!$A:$L,9,0),"")=0,"",IFERROR(VLOOKUP(ROW(G362),'RO registers'!$A:$L,9,0),""))</f>
        <v/>
      </c>
      <c r="I364" s="3" t="str">
        <f>IF(IFERROR(VLOOKUP(ROW(H362),'RO registers'!$A:$L,10,0),"")=0,"",IFERROR(VLOOKUP(ROW(H362),'RO registers'!$A:$L,10,0),""))</f>
        <v/>
      </c>
      <c r="J364" s="118" t="str">
        <f>IF(IFERROR(VLOOKUP(ROW(I362),'RO registers'!$A:$L,11,0),"")=0,"",IFERROR(VLOOKUP(ROW(I362),'RO registers'!$A:$L,11,0),""))</f>
        <v/>
      </c>
      <c r="K364" s="3" t="str">
        <f>IF(IFERROR(VLOOKUP(ROW(J362),'RO registers'!$A:$L,12,0),"")=0,"",IFERROR(VLOOKUP(ROW(J362),'RO registers'!$A:$L,12,0),""))</f>
        <v/>
      </c>
      <c r="L364" s="73"/>
    </row>
    <row r="365" spans="1:12" ht="50.1" customHeight="1">
      <c r="A365" s="3" t="str">
        <f>IF(IFERROR(VLOOKUP(ROW(A363),'RO registers'!$A:$L,2,0),"")=0,"",IFERROR(VLOOKUP(ROW(A363),'RO registers'!$A:$L,2,0),""))</f>
        <v/>
      </c>
      <c r="B365" s="3" t="str">
        <f>IF(IFERROR(VLOOKUP(ROW(B363),'RO registers'!$A:$L,3,0),"")=0,"",IFERROR(VLOOKUP(ROW(B363),'RO registers'!$A:$L,3,0),""))</f>
        <v/>
      </c>
      <c r="C365" s="3" t="str">
        <f>IF(IFERROR(VLOOKUP(ROW(C363),'RO registers'!$A:$L,4,0),"")=0,"",IFERROR(VLOOKUP(ROW(C363),'RO registers'!$A:$L,4,0),""))</f>
        <v/>
      </c>
      <c r="D365" s="3" t="str">
        <f>IF(IFERROR(VLOOKUP(ROW(D363),'RO registers'!$A:$L,5,0),"")=0,"",IFERROR(VLOOKUP(ROW(D363),'RO registers'!$A:$L,5,0),""))</f>
        <v/>
      </c>
      <c r="E365" s="3" t="str">
        <f>IF(IFERROR(VLOOKUP(ROW(E363),'RO registers'!$A:$L,6,0),"")=0,"",IFERROR(VLOOKUP(ROW(E363),'RO registers'!$A:$L,6,0),""))</f>
        <v/>
      </c>
      <c r="F365" s="3" t="str">
        <f>IF(IFERROR(VLOOKUP(ROW(F363),'RO registers'!$A:$L,7,0),"")=0,"",IFERROR(VLOOKUP(ROW(F363),'RO registers'!$A:$L,7,0),""))</f>
        <v/>
      </c>
      <c r="G365" s="3" t="str">
        <f>IF(IFERROR(VLOOKUP(ROW(F363),'RO registers'!$A:$L,8,0),"")=0,"",IFERROR(VLOOKUP(ROW(F363),'RO registers'!$A:$L,8,0),""))</f>
        <v/>
      </c>
      <c r="H365" s="3" t="str">
        <f>IF(IFERROR(VLOOKUP(ROW(G363),'RO registers'!$A:$L,9,0),"")=0,"",IFERROR(VLOOKUP(ROW(G363),'RO registers'!$A:$L,9,0),""))</f>
        <v/>
      </c>
      <c r="I365" s="3" t="str">
        <f>IF(IFERROR(VLOOKUP(ROW(H363),'RO registers'!$A:$L,10,0),"")=0,"",IFERROR(VLOOKUP(ROW(H363),'RO registers'!$A:$L,10,0),""))</f>
        <v/>
      </c>
      <c r="J365" s="118" t="str">
        <f>IF(IFERROR(VLOOKUP(ROW(I363),'RO registers'!$A:$L,11,0),"")=0,"",IFERROR(VLOOKUP(ROW(I363),'RO registers'!$A:$L,11,0),""))</f>
        <v/>
      </c>
      <c r="K365" s="3" t="str">
        <f>IF(IFERROR(VLOOKUP(ROW(J363),'RO registers'!$A:$L,12,0),"")=0,"",IFERROR(VLOOKUP(ROW(J363),'RO registers'!$A:$L,12,0),""))</f>
        <v/>
      </c>
      <c r="L365" s="73"/>
    </row>
    <row r="366" spans="1:12" ht="50.1" customHeight="1">
      <c r="A366" s="3" t="str">
        <f>IF(IFERROR(VLOOKUP(ROW(A364),'RO registers'!$A:$L,2,0),"")=0,"",IFERROR(VLOOKUP(ROW(A364),'RO registers'!$A:$L,2,0),""))</f>
        <v/>
      </c>
      <c r="B366" s="3" t="str">
        <f>IF(IFERROR(VLOOKUP(ROW(B364),'RO registers'!$A:$L,3,0),"")=0,"",IFERROR(VLOOKUP(ROW(B364),'RO registers'!$A:$L,3,0),""))</f>
        <v/>
      </c>
      <c r="C366" s="3" t="str">
        <f>IF(IFERROR(VLOOKUP(ROW(C364),'RO registers'!$A:$L,4,0),"")=0,"",IFERROR(VLOOKUP(ROW(C364),'RO registers'!$A:$L,4,0),""))</f>
        <v/>
      </c>
      <c r="D366" s="3" t="str">
        <f>IF(IFERROR(VLOOKUP(ROW(D364),'RO registers'!$A:$L,5,0),"")=0,"",IFERROR(VLOOKUP(ROW(D364),'RO registers'!$A:$L,5,0),""))</f>
        <v/>
      </c>
      <c r="E366" s="3" t="str">
        <f>IF(IFERROR(VLOOKUP(ROW(E364),'RO registers'!$A:$L,6,0),"")=0,"",IFERROR(VLOOKUP(ROW(E364),'RO registers'!$A:$L,6,0),""))</f>
        <v/>
      </c>
      <c r="F366" s="3" t="str">
        <f>IF(IFERROR(VLOOKUP(ROW(F364),'RO registers'!$A:$L,7,0),"")=0,"",IFERROR(VLOOKUP(ROW(F364),'RO registers'!$A:$L,7,0),""))</f>
        <v/>
      </c>
      <c r="G366" s="3" t="str">
        <f>IF(IFERROR(VLOOKUP(ROW(F364),'RO registers'!$A:$L,8,0),"")=0,"",IFERROR(VLOOKUP(ROW(F364),'RO registers'!$A:$L,8,0),""))</f>
        <v/>
      </c>
      <c r="H366" s="3" t="str">
        <f>IF(IFERROR(VLOOKUP(ROW(G364),'RO registers'!$A:$L,9,0),"")=0,"",IFERROR(VLOOKUP(ROW(G364),'RO registers'!$A:$L,9,0),""))</f>
        <v/>
      </c>
      <c r="I366" s="3" t="str">
        <f>IF(IFERROR(VLOOKUP(ROW(H364),'RO registers'!$A:$L,10,0),"")=0,"",IFERROR(VLOOKUP(ROW(H364),'RO registers'!$A:$L,10,0),""))</f>
        <v/>
      </c>
      <c r="J366" s="118" t="str">
        <f>IF(IFERROR(VLOOKUP(ROW(I364),'RO registers'!$A:$L,11,0),"")=0,"",IFERROR(VLOOKUP(ROW(I364),'RO registers'!$A:$L,11,0),""))</f>
        <v/>
      </c>
      <c r="K366" s="3" t="str">
        <f>IF(IFERROR(VLOOKUP(ROW(J364),'RO registers'!$A:$L,12,0),"")=0,"",IFERROR(VLOOKUP(ROW(J364),'RO registers'!$A:$L,12,0),""))</f>
        <v/>
      </c>
      <c r="L366" s="73"/>
    </row>
    <row r="367" spans="1:12" ht="50.1" customHeight="1">
      <c r="A367" s="3" t="str">
        <f>IF(IFERROR(VLOOKUP(ROW(A365),'RO registers'!$A:$L,2,0),"")=0,"",IFERROR(VLOOKUP(ROW(A365),'RO registers'!$A:$L,2,0),""))</f>
        <v/>
      </c>
      <c r="B367" s="3" t="str">
        <f>IF(IFERROR(VLOOKUP(ROW(B365),'RO registers'!$A:$L,3,0),"")=0,"",IFERROR(VLOOKUP(ROW(B365),'RO registers'!$A:$L,3,0),""))</f>
        <v/>
      </c>
      <c r="C367" s="3" t="str">
        <f>IF(IFERROR(VLOOKUP(ROW(C365),'RO registers'!$A:$L,4,0),"")=0,"",IFERROR(VLOOKUP(ROW(C365),'RO registers'!$A:$L,4,0),""))</f>
        <v/>
      </c>
      <c r="D367" s="3" t="str">
        <f>IF(IFERROR(VLOOKUP(ROW(D365),'RO registers'!$A:$L,5,0),"")=0,"",IFERROR(VLOOKUP(ROW(D365),'RO registers'!$A:$L,5,0),""))</f>
        <v/>
      </c>
      <c r="E367" s="3" t="str">
        <f>IF(IFERROR(VLOOKUP(ROW(E365),'RO registers'!$A:$L,6,0),"")=0,"",IFERROR(VLOOKUP(ROW(E365),'RO registers'!$A:$L,6,0),""))</f>
        <v/>
      </c>
      <c r="F367" s="3" t="str">
        <f>IF(IFERROR(VLOOKUP(ROW(F365),'RO registers'!$A:$L,7,0),"")=0,"",IFERROR(VLOOKUP(ROW(F365),'RO registers'!$A:$L,7,0),""))</f>
        <v/>
      </c>
      <c r="G367" s="3" t="str">
        <f>IF(IFERROR(VLOOKUP(ROW(F365),'RO registers'!$A:$L,8,0),"")=0,"",IFERROR(VLOOKUP(ROW(F365),'RO registers'!$A:$L,8,0),""))</f>
        <v/>
      </c>
      <c r="H367" s="3" t="str">
        <f>IF(IFERROR(VLOOKUP(ROW(G365),'RO registers'!$A:$L,9,0),"")=0,"",IFERROR(VLOOKUP(ROW(G365),'RO registers'!$A:$L,9,0),""))</f>
        <v/>
      </c>
      <c r="I367" s="3" t="str">
        <f>IF(IFERROR(VLOOKUP(ROW(H365),'RO registers'!$A:$L,10,0),"")=0,"",IFERROR(VLOOKUP(ROW(H365),'RO registers'!$A:$L,10,0),""))</f>
        <v/>
      </c>
      <c r="J367" s="118" t="str">
        <f>IF(IFERROR(VLOOKUP(ROW(I365),'RO registers'!$A:$L,11,0),"")=0,"",IFERROR(VLOOKUP(ROW(I365),'RO registers'!$A:$L,11,0),""))</f>
        <v/>
      </c>
      <c r="K367" s="3" t="str">
        <f>IF(IFERROR(VLOOKUP(ROW(J365),'RO registers'!$A:$L,12,0),"")=0,"",IFERROR(VLOOKUP(ROW(J365),'RO registers'!$A:$L,12,0),""))</f>
        <v/>
      </c>
      <c r="L367" s="73"/>
    </row>
    <row r="368" spans="1:12" ht="50.1" customHeight="1">
      <c r="A368" s="3" t="str">
        <f>IF(IFERROR(VLOOKUP(ROW(A366),'RO registers'!$A:$L,2,0),"")=0,"",IFERROR(VLOOKUP(ROW(A366),'RO registers'!$A:$L,2,0),""))</f>
        <v/>
      </c>
      <c r="B368" s="3" t="str">
        <f>IF(IFERROR(VLOOKUP(ROW(B366),'RO registers'!$A:$L,3,0),"")=0,"",IFERROR(VLOOKUP(ROW(B366),'RO registers'!$A:$L,3,0),""))</f>
        <v/>
      </c>
      <c r="C368" s="3" t="str">
        <f>IF(IFERROR(VLOOKUP(ROW(C366),'RO registers'!$A:$L,4,0),"")=0,"",IFERROR(VLOOKUP(ROW(C366),'RO registers'!$A:$L,4,0),""))</f>
        <v/>
      </c>
      <c r="D368" s="3" t="str">
        <f>IF(IFERROR(VLOOKUP(ROW(D366),'RO registers'!$A:$L,5,0),"")=0,"",IFERROR(VLOOKUP(ROW(D366),'RO registers'!$A:$L,5,0),""))</f>
        <v/>
      </c>
      <c r="E368" s="3" t="str">
        <f>IF(IFERROR(VLOOKUP(ROW(E366),'RO registers'!$A:$L,6,0),"")=0,"",IFERROR(VLOOKUP(ROW(E366),'RO registers'!$A:$L,6,0),""))</f>
        <v/>
      </c>
      <c r="F368" s="3" t="str">
        <f>IF(IFERROR(VLOOKUP(ROW(F366),'RO registers'!$A:$L,7,0),"")=0,"",IFERROR(VLOOKUP(ROW(F366),'RO registers'!$A:$L,7,0),""))</f>
        <v/>
      </c>
      <c r="G368" s="3" t="str">
        <f>IF(IFERROR(VLOOKUP(ROW(F366),'RO registers'!$A:$L,8,0),"")=0,"",IFERROR(VLOOKUP(ROW(F366),'RO registers'!$A:$L,8,0),""))</f>
        <v/>
      </c>
      <c r="H368" s="3" t="str">
        <f>IF(IFERROR(VLOOKUP(ROW(G366),'RO registers'!$A:$L,9,0),"")=0,"",IFERROR(VLOOKUP(ROW(G366),'RO registers'!$A:$L,9,0),""))</f>
        <v/>
      </c>
      <c r="I368" s="3" t="str">
        <f>IF(IFERROR(VLOOKUP(ROW(H366),'RO registers'!$A:$L,10,0),"")=0,"",IFERROR(VLOOKUP(ROW(H366),'RO registers'!$A:$L,10,0),""))</f>
        <v/>
      </c>
      <c r="J368" s="118" t="str">
        <f>IF(IFERROR(VLOOKUP(ROW(I366),'RO registers'!$A:$L,11,0),"")=0,"",IFERROR(VLOOKUP(ROW(I366),'RO registers'!$A:$L,11,0),""))</f>
        <v/>
      </c>
      <c r="K368" s="3" t="str">
        <f>IF(IFERROR(VLOOKUP(ROW(J366),'RO registers'!$A:$L,12,0),"")=0,"",IFERROR(VLOOKUP(ROW(J366),'RO registers'!$A:$L,12,0),""))</f>
        <v/>
      </c>
      <c r="L368" s="73"/>
    </row>
    <row r="369" spans="1:12" ht="50.1" customHeight="1">
      <c r="A369" s="3" t="str">
        <f>IF(IFERROR(VLOOKUP(ROW(A367),'RO registers'!$A:$L,2,0),"")=0,"",IFERROR(VLOOKUP(ROW(A367),'RO registers'!$A:$L,2,0),""))</f>
        <v/>
      </c>
      <c r="B369" s="3" t="str">
        <f>IF(IFERROR(VLOOKUP(ROW(B367),'RO registers'!$A:$L,3,0),"")=0,"",IFERROR(VLOOKUP(ROW(B367),'RO registers'!$A:$L,3,0),""))</f>
        <v/>
      </c>
      <c r="C369" s="3" t="str">
        <f>IF(IFERROR(VLOOKUP(ROW(C367),'RO registers'!$A:$L,4,0),"")=0,"",IFERROR(VLOOKUP(ROW(C367),'RO registers'!$A:$L,4,0),""))</f>
        <v/>
      </c>
      <c r="D369" s="3" t="str">
        <f>IF(IFERROR(VLOOKUP(ROW(D367),'RO registers'!$A:$L,5,0),"")=0,"",IFERROR(VLOOKUP(ROW(D367),'RO registers'!$A:$L,5,0),""))</f>
        <v/>
      </c>
      <c r="E369" s="3" t="str">
        <f>IF(IFERROR(VLOOKUP(ROW(E367),'RO registers'!$A:$L,6,0),"")=0,"",IFERROR(VLOOKUP(ROW(E367),'RO registers'!$A:$L,6,0),""))</f>
        <v/>
      </c>
      <c r="F369" s="3" t="str">
        <f>IF(IFERROR(VLOOKUP(ROW(F367),'RO registers'!$A:$L,7,0),"")=0,"",IFERROR(VLOOKUP(ROW(F367),'RO registers'!$A:$L,7,0),""))</f>
        <v/>
      </c>
      <c r="G369" s="3" t="str">
        <f>IF(IFERROR(VLOOKUP(ROW(F367),'RO registers'!$A:$L,8,0),"")=0,"",IFERROR(VLOOKUP(ROW(F367),'RO registers'!$A:$L,8,0),""))</f>
        <v/>
      </c>
      <c r="H369" s="3" t="str">
        <f>IF(IFERROR(VLOOKUP(ROW(G367),'RO registers'!$A:$L,9,0),"")=0,"",IFERROR(VLOOKUP(ROW(G367),'RO registers'!$A:$L,9,0),""))</f>
        <v/>
      </c>
      <c r="I369" s="3" t="str">
        <f>IF(IFERROR(VLOOKUP(ROW(H367),'RO registers'!$A:$L,10,0),"")=0,"",IFERROR(VLOOKUP(ROW(H367),'RO registers'!$A:$L,10,0),""))</f>
        <v/>
      </c>
      <c r="J369" s="118" t="str">
        <f>IF(IFERROR(VLOOKUP(ROW(I367),'RO registers'!$A:$L,11,0),"")=0,"",IFERROR(VLOOKUP(ROW(I367),'RO registers'!$A:$L,11,0),""))</f>
        <v/>
      </c>
      <c r="K369" s="3" t="str">
        <f>IF(IFERROR(VLOOKUP(ROW(J367),'RO registers'!$A:$L,12,0),"")=0,"",IFERROR(VLOOKUP(ROW(J367),'RO registers'!$A:$L,12,0),""))</f>
        <v/>
      </c>
      <c r="L369" s="73"/>
    </row>
    <row r="370" spans="1:12" ht="50.1" customHeight="1">
      <c r="A370" s="3" t="str">
        <f>IF(IFERROR(VLOOKUP(ROW(A368),'RO registers'!$A:$L,2,0),"")=0,"",IFERROR(VLOOKUP(ROW(A368),'RO registers'!$A:$L,2,0),""))</f>
        <v/>
      </c>
      <c r="B370" s="3" t="str">
        <f>IF(IFERROR(VLOOKUP(ROW(B368),'RO registers'!$A:$L,3,0),"")=0,"",IFERROR(VLOOKUP(ROW(B368),'RO registers'!$A:$L,3,0),""))</f>
        <v/>
      </c>
      <c r="C370" s="3" t="str">
        <f>IF(IFERROR(VLOOKUP(ROW(C368),'RO registers'!$A:$L,4,0),"")=0,"",IFERROR(VLOOKUP(ROW(C368),'RO registers'!$A:$L,4,0),""))</f>
        <v/>
      </c>
      <c r="D370" s="3" t="str">
        <f>IF(IFERROR(VLOOKUP(ROW(D368),'RO registers'!$A:$L,5,0),"")=0,"",IFERROR(VLOOKUP(ROW(D368),'RO registers'!$A:$L,5,0),""))</f>
        <v/>
      </c>
      <c r="E370" s="3" t="str">
        <f>IF(IFERROR(VLOOKUP(ROW(E368),'RO registers'!$A:$L,6,0),"")=0,"",IFERROR(VLOOKUP(ROW(E368),'RO registers'!$A:$L,6,0),""))</f>
        <v/>
      </c>
      <c r="F370" s="3" t="str">
        <f>IF(IFERROR(VLOOKUP(ROW(F368),'RO registers'!$A:$L,7,0),"")=0,"",IFERROR(VLOOKUP(ROW(F368),'RO registers'!$A:$L,7,0),""))</f>
        <v/>
      </c>
      <c r="G370" s="3" t="str">
        <f>IF(IFERROR(VLOOKUP(ROW(F368),'RO registers'!$A:$L,8,0),"")=0,"",IFERROR(VLOOKUP(ROW(F368),'RO registers'!$A:$L,8,0),""))</f>
        <v/>
      </c>
      <c r="H370" s="3" t="str">
        <f>IF(IFERROR(VLOOKUP(ROW(G368),'RO registers'!$A:$L,9,0),"")=0,"",IFERROR(VLOOKUP(ROW(G368),'RO registers'!$A:$L,9,0),""))</f>
        <v/>
      </c>
      <c r="I370" s="3" t="str">
        <f>IF(IFERROR(VLOOKUP(ROW(H368),'RO registers'!$A:$L,10,0),"")=0,"",IFERROR(VLOOKUP(ROW(H368),'RO registers'!$A:$L,10,0),""))</f>
        <v/>
      </c>
      <c r="J370" s="118" t="str">
        <f>IF(IFERROR(VLOOKUP(ROW(I368),'RO registers'!$A:$L,11,0),"")=0,"",IFERROR(VLOOKUP(ROW(I368),'RO registers'!$A:$L,11,0),""))</f>
        <v/>
      </c>
      <c r="K370" s="3" t="str">
        <f>IF(IFERROR(VLOOKUP(ROW(J368),'RO registers'!$A:$L,12,0),"")=0,"",IFERROR(VLOOKUP(ROW(J368),'RO registers'!$A:$L,12,0),""))</f>
        <v/>
      </c>
      <c r="L370" s="73"/>
    </row>
    <row r="371" spans="1:12" ht="50.1" customHeight="1">
      <c r="A371" s="3" t="str">
        <f>IF(IFERROR(VLOOKUP(ROW(A369),'RO registers'!$A:$L,2,0),"")=0,"",IFERROR(VLOOKUP(ROW(A369),'RO registers'!$A:$L,2,0),""))</f>
        <v/>
      </c>
      <c r="B371" s="3" t="str">
        <f>IF(IFERROR(VLOOKUP(ROW(B369),'RO registers'!$A:$L,3,0),"")=0,"",IFERROR(VLOOKUP(ROW(B369),'RO registers'!$A:$L,3,0),""))</f>
        <v/>
      </c>
      <c r="C371" s="3" t="str">
        <f>IF(IFERROR(VLOOKUP(ROW(C369),'RO registers'!$A:$L,4,0),"")=0,"",IFERROR(VLOOKUP(ROW(C369),'RO registers'!$A:$L,4,0),""))</f>
        <v/>
      </c>
      <c r="D371" s="3" t="str">
        <f>IF(IFERROR(VLOOKUP(ROW(D369),'RO registers'!$A:$L,5,0),"")=0,"",IFERROR(VLOOKUP(ROW(D369),'RO registers'!$A:$L,5,0),""))</f>
        <v/>
      </c>
      <c r="E371" s="3" t="str">
        <f>IF(IFERROR(VLOOKUP(ROW(E369),'RO registers'!$A:$L,6,0),"")=0,"",IFERROR(VLOOKUP(ROW(E369),'RO registers'!$A:$L,6,0),""))</f>
        <v/>
      </c>
      <c r="F371" s="3" t="str">
        <f>IF(IFERROR(VLOOKUP(ROW(F369),'RO registers'!$A:$L,7,0),"")=0,"",IFERROR(VLOOKUP(ROW(F369),'RO registers'!$A:$L,7,0),""))</f>
        <v/>
      </c>
      <c r="G371" s="3" t="str">
        <f>IF(IFERROR(VLOOKUP(ROW(F369),'RO registers'!$A:$L,8,0),"")=0,"",IFERROR(VLOOKUP(ROW(F369),'RO registers'!$A:$L,8,0),""))</f>
        <v/>
      </c>
      <c r="H371" s="3" t="str">
        <f>IF(IFERROR(VLOOKUP(ROW(G369),'RO registers'!$A:$L,9,0),"")=0,"",IFERROR(VLOOKUP(ROW(G369),'RO registers'!$A:$L,9,0),""))</f>
        <v/>
      </c>
      <c r="I371" s="3" t="str">
        <f>IF(IFERROR(VLOOKUP(ROW(H369),'RO registers'!$A:$L,10,0),"")=0,"",IFERROR(VLOOKUP(ROW(H369),'RO registers'!$A:$L,10,0),""))</f>
        <v/>
      </c>
      <c r="J371" s="118" t="str">
        <f>IF(IFERROR(VLOOKUP(ROW(I369),'RO registers'!$A:$L,11,0),"")=0,"",IFERROR(VLOOKUP(ROW(I369),'RO registers'!$A:$L,11,0),""))</f>
        <v/>
      </c>
      <c r="K371" s="3" t="str">
        <f>IF(IFERROR(VLOOKUP(ROW(J369),'RO registers'!$A:$L,12,0),"")=0,"",IFERROR(VLOOKUP(ROW(J369),'RO registers'!$A:$L,12,0),""))</f>
        <v/>
      </c>
      <c r="L371" s="73"/>
    </row>
    <row r="372" spans="1:12" ht="50.1" customHeight="1">
      <c r="A372" s="3" t="str">
        <f>IF(IFERROR(VLOOKUP(ROW(A370),'RO registers'!$A:$L,2,0),"")=0,"",IFERROR(VLOOKUP(ROW(A370),'RO registers'!$A:$L,2,0),""))</f>
        <v/>
      </c>
      <c r="B372" s="3" t="str">
        <f>IF(IFERROR(VLOOKUP(ROW(B370),'RO registers'!$A:$L,3,0),"")=0,"",IFERROR(VLOOKUP(ROW(B370),'RO registers'!$A:$L,3,0),""))</f>
        <v/>
      </c>
      <c r="C372" s="3" t="str">
        <f>IF(IFERROR(VLOOKUP(ROW(C370),'RO registers'!$A:$L,4,0),"")=0,"",IFERROR(VLOOKUP(ROW(C370),'RO registers'!$A:$L,4,0),""))</f>
        <v/>
      </c>
      <c r="D372" s="3" t="str">
        <f>IF(IFERROR(VLOOKUP(ROW(D370),'RO registers'!$A:$L,5,0),"")=0,"",IFERROR(VLOOKUP(ROW(D370),'RO registers'!$A:$L,5,0),""))</f>
        <v/>
      </c>
      <c r="E372" s="3" t="str">
        <f>IF(IFERROR(VLOOKUP(ROW(E370),'RO registers'!$A:$L,6,0),"")=0,"",IFERROR(VLOOKUP(ROW(E370),'RO registers'!$A:$L,6,0),""))</f>
        <v/>
      </c>
      <c r="F372" s="3" t="str">
        <f>IF(IFERROR(VLOOKUP(ROW(F370),'RO registers'!$A:$L,7,0),"")=0,"",IFERROR(VLOOKUP(ROW(F370),'RO registers'!$A:$L,7,0),""))</f>
        <v/>
      </c>
      <c r="G372" s="3" t="str">
        <f>IF(IFERROR(VLOOKUP(ROW(F370),'RO registers'!$A:$L,8,0),"")=0,"",IFERROR(VLOOKUP(ROW(F370),'RO registers'!$A:$L,8,0),""))</f>
        <v/>
      </c>
      <c r="H372" s="3" t="str">
        <f>IF(IFERROR(VLOOKUP(ROW(G370),'RO registers'!$A:$L,9,0),"")=0,"",IFERROR(VLOOKUP(ROW(G370),'RO registers'!$A:$L,9,0),""))</f>
        <v/>
      </c>
      <c r="I372" s="3" t="str">
        <f>IF(IFERROR(VLOOKUP(ROW(H370),'RO registers'!$A:$L,10,0),"")=0,"",IFERROR(VLOOKUP(ROW(H370),'RO registers'!$A:$L,10,0),""))</f>
        <v/>
      </c>
      <c r="J372" s="118" t="str">
        <f>IF(IFERROR(VLOOKUP(ROW(I370),'RO registers'!$A:$L,11,0),"")=0,"",IFERROR(VLOOKUP(ROW(I370),'RO registers'!$A:$L,11,0),""))</f>
        <v/>
      </c>
      <c r="K372" s="3" t="str">
        <f>IF(IFERROR(VLOOKUP(ROW(J370),'RO registers'!$A:$L,12,0),"")=0,"",IFERROR(VLOOKUP(ROW(J370),'RO registers'!$A:$L,12,0),""))</f>
        <v/>
      </c>
      <c r="L372" s="73"/>
    </row>
    <row r="373" spans="1:12" ht="50.1" customHeight="1">
      <c r="A373" s="3" t="str">
        <f>IF(IFERROR(VLOOKUP(ROW(A371),'RO registers'!$A:$L,2,0),"")=0,"",IFERROR(VLOOKUP(ROW(A371),'RO registers'!$A:$L,2,0),""))</f>
        <v/>
      </c>
      <c r="B373" s="3" t="str">
        <f>IF(IFERROR(VLOOKUP(ROW(B371),'RO registers'!$A:$L,3,0),"")=0,"",IFERROR(VLOOKUP(ROW(B371),'RO registers'!$A:$L,3,0),""))</f>
        <v/>
      </c>
      <c r="C373" s="3" t="str">
        <f>IF(IFERROR(VLOOKUP(ROW(C371),'RO registers'!$A:$L,4,0),"")=0,"",IFERROR(VLOOKUP(ROW(C371),'RO registers'!$A:$L,4,0),""))</f>
        <v/>
      </c>
      <c r="D373" s="3" t="str">
        <f>IF(IFERROR(VLOOKUP(ROW(D371),'RO registers'!$A:$L,5,0),"")=0,"",IFERROR(VLOOKUP(ROW(D371),'RO registers'!$A:$L,5,0),""))</f>
        <v/>
      </c>
      <c r="E373" s="3" t="str">
        <f>IF(IFERROR(VLOOKUP(ROW(E371),'RO registers'!$A:$L,6,0),"")=0,"",IFERROR(VLOOKUP(ROW(E371),'RO registers'!$A:$L,6,0),""))</f>
        <v/>
      </c>
      <c r="F373" s="3" t="str">
        <f>IF(IFERROR(VLOOKUP(ROW(F371),'RO registers'!$A:$L,7,0),"")=0,"",IFERROR(VLOOKUP(ROW(F371),'RO registers'!$A:$L,7,0),""))</f>
        <v/>
      </c>
      <c r="G373" s="3" t="str">
        <f>IF(IFERROR(VLOOKUP(ROW(F371),'RO registers'!$A:$L,8,0),"")=0,"",IFERROR(VLOOKUP(ROW(F371),'RO registers'!$A:$L,8,0),""))</f>
        <v/>
      </c>
      <c r="H373" s="3" t="str">
        <f>IF(IFERROR(VLOOKUP(ROW(G371),'RO registers'!$A:$L,9,0),"")=0,"",IFERROR(VLOOKUP(ROW(G371),'RO registers'!$A:$L,9,0),""))</f>
        <v/>
      </c>
      <c r="I373" s="3" t="str">
        <f>IF(IFERROR(VLOOKUP(ROW(H371),'RO registers'!$A:$L,10,0),"")=0,"",IFERROR(VLOOKUP(ROW(H371),'RO registers'!$A:$L,10,0),""))</f>
        <v/>
      </c>
      <c r="J373" s="118" t="str">
        <f>IF(IFERROR(VLOOKUP(ROW(I371),'RO registers'!$A:$L,11,0),"")=0,"",IFERROR(VLOOKUP(ROW(I371),'RO registers'!$A:$L,11,0),""))</f>
        <v/>
      </c>
      <c r="K373" s="3" t="str">
        <f>IF(IFERROR(VLOOKUP(ROW(J371),'RO registers'!$A:$L,12,0),"")=0,"",IFERROR(VLOOKUP(ROW(J371),'RO registers'!$A:$L,12,0),""))</f>
        <v/>
      </c>
      <c r="L373" s="73"/>
    </row>
    <row r="374" spans="1:12" ht="50.1" customHeight="1">
      <c r="A374" s="3" t="str">
        <f>IF(IFERROR(VLOOKUP(ROW(A372),'RO registers'!$A:$L,2,0),"")=0,"",IFERROR(VLOOKUP(ROW(A372),'RO registers'!$A:$L,2,0),""))</f>
        <v/>
      </c>
      <c r="B374" s="3" t="str">
        <f>IF(IFERROR(VLOOKUP(ROW(B372),'RO registers'!$A:$L,3,0),"")=0,"",IFERROR(VLOOKUP(ROW(B372),'RO registers'!$A:$L,3,0),""))</f>
        <v/>
      </c>
      <c r="C374" s="3" t="str">
        <f>IF(IFERROR(VLOOKUP(ROW(C372),'RO registers'!$A:$L,4,0),"")=0,"",IFERROR(VLOOKUP(ROW(C372),'RO registers'!$A:$L,4,0),""))</f>
        <v/>
      </c>
      <c r="D374" s="3" t="str">
        <f>IF(IFERROR(VLOOKUP(ROW(D372),'RO registers'!$A:$L,5,0),"")=0,"",IFERROR(VLOOKUP(ROW(D372),'RO registers'!$A:$L,5,0),""))</f>
        <v/>
      </c>
      <c r="E374" s="3" t="str">
        <f>IF(IFERROR(VLOOKUP(ROW(E372),'RO registers'!$A:$L,6,0),"")=0,"",IFERROR(VLOOKUP(ROW(E372),'RO registers'!$A:$L,6,0),""))</f>
        <v/>
      </c>
      <c r="F374" s="3" t="str">
        <f>IF(IFERROR(VLOOKUP(ROW(F372),'RO registers'!$A:$L,7,0),"")=0,"",IFERROR(VLOOKUP(ROW(F372),'RO registers'!$A:$L,7,0),""))</f>
        <v/>
      </c>
      <c r="G374" s="3" t="str">
        <f>IF(IFERROR(VLOOKUP(ROW(F372),'RO registers'!$A:$L,8,0),"")=0,"",IFERROR(VLOOKUP(ROW(F372),'RO registers'!$A:$L,8,0),""))</f>
        <v/>
      </c>
      <c r="H374" s="3" t="str">
        <f>IF(IFERROR(VLOOKUP(ROW(G372),'RO registers'!$A:$L,9,0),"")=0,"",IFERROR(VLOOKUP(ROW(G372),'RO registers'!$A:$L,9,0),""))</f>
        <v/>
      </c>
      <c r="I374" s="3" t="str">
        <f>IF(IFERROR(VLOOKUP(ROW(H372),'RO registers'!$A:$L,10,0),"")=0,"",IFERROR(VLOOKUP(ROW(H372),'RO registers'!$A:$L,10,0),""))</f>
        <v/>
      </c>
      <c r="J374" s="118" t="str">
        <f>IF(IFERROR(VLOOKUP(ROW(I372),'RO registers'!$A:$L,11,0),"")=0,"",IFERROR(VLOOKUP(ROW(I372),'RO registers'!$A:$L,11,0),""))</f>
        <v/>
      </c>
      <c r="K374" s="3" t="str">
        <f>IF(IFERROR(VLOOKUP(ROW(J372),'RO registers'!$A:$L,12,0),"")=0,"",IFERROR(VLOOKUP(ROW(J372),'RO registers'!$A:$L,12,0),""))</f>
        <v/>
      </c>
      <c r="L374" s="73"/>
    </row>
    <row r="375" spans="1:12" ht="50.1" customHeight="1">
      <c r="A375" s="3" t="str">
        <f>IF(IFERROR(VLOOKUP(ROW(A373),'RO registers'!$A:$L,2,0),"")=0,"",IFERROR(VLOOKUP(ROW(A373),'RO registers'!$A:$L,2,0),""))</f>
        <v/>
      </c>
      <c r="B375" s="3" t="str">
        <f>IF(IFERROR(VLOOKUP(ROW(B373),'RO registers'!$A:$L,3,0),"")=0,"",IFERROR(VLOOKUP(ROW(B373),'RO registers'!$A:$L,3,0),""))</f>
        <v/>
      </c>
      <c r="C375" s="3" t="str">
        <f>IF(IFERROR(VLOOKUP(ROW(C373),'RO registers'!$A:$L,4,0),"")=0,"",IFERROR(VLOOKUP(ROW(C373),'RO registers'!$A:$L,4,0),""))</f>
        <v/>
      </c>
      <c r="D375" s="3" t="str">
        <f>IF(IFERROR(VLOOKUP(ROW(D373),'RO registers'!$A:$L,5,0),"")=0,"",IFERROR(VLOOKUP(ROW(D373),'RO registers'!$A:$L,5,0),""))</f>
        <v/>
      </c>
      <c r="E375" s="3" t="str">
        <f>IF(IFERROR(VLOOKUP(ROW(E373),'RO registers'!$A:$L,6,0),"")=0,"",IFERROR(VLOOKUP(ROW(E373),'RO registers'!$A:$L,6,0),""))</f>
        <v/>
      </c>
      <c r="F375" s="3" t="str">
        <f>IF(IFERROR(VLOOKUP(ROW(F373),'RO registers'!$A:$L,7,0),"")=0,"",IFERROR(VLOOKUP(ROW(F373),'RO registers'!$A:$L,7,0),""))</f>
        <v/>
      </c>
      <c r="G375" s="3" t="str">
        <f>IF(IFERROR(VLOOKUP(ROW(F373),'RO registers'!$A:$L,8,0),"")=0,"",IFERROR(VLOOKUP(ROW(F373),'RO registers'!$A:$L,8,0),""))</f>
        <v/>
      </c>
      <c r="H375" s="3" t="str">
        <f>IF(IFERROR(VLOOKUP(ROW(G373),'RO registers'!$A:$L,9,0),"")=0,"",IFERROR(VLOOKUP(ROW(G373),'RO registers'!$A:$L,9,0),""))</f>
        <v/>
      </c>
      <c r="I375" s="3" t="str">
        <f>IF(IFERROR(VLOOKUP(ROW(H373),'RO registers'!$A:$L,10,0),"")=0,"",IFERROR(VLOOKUP(ROW(H373),'RO registers'!$A:$L,10,0),""))</f>
        <v/>
      </c>
      <c r="J375" s="118" t="str">
        <f>IF(IFERROR(VLOOKUP(ROW(I373),'RO registers'!$A:$L,11,0),"")=0,"",IFERROR(VLOOKUP(ROW(I373),'RO registers'!$A:$L,11,0),""))</f>
        <v/>
      </c>
      <c r="K375" s="3" t="str">
        <f>IF(IFERROR(VLOOKUP(ROW(J373),'RO registers'!$A:$L,12,0),"")=0,"",IFERROR(VLOOKUP(ROW(J373),'RO registers'!$A:$L,12,0),""))</f>
        <v/>
      </c>
      <c r="L375" s="73"/>
    </row>
    <row r="376" spans="1:12" ht="50.1" customHeight="1">
      <c r="A376" s="3" t="str">
        <f>IF(IFERROR(VLOOKUP(ROW(A374),'RO registers'!$A:$L,2,0),"")=0,"",IFERROR(VLOOKUP(ROW(A374),'RO registers'!$A:$L,2,0),""))</f>
        <v/>
      </c>
      <c r="B376" s="3" t="str">
        <f>IF(IFERROR(VLOOKUP(ROW(B374),'RO registers'!$A:$L,3,0),"")=0,"",IFERROR(VLOOKUP(ROW(B374),'RO registers'!$A:$L,3,0),""))</f>
        <v/>
      </c>
      <c r="C376" s="3" t="str">
        <f>IF(IFERROR(VLOOKUP(ROW(C374),'RO registers'!$A:$L,4,0),"")=0,"",IFERROR(VLOOKUP(ROW(C374),'RO registers'!$A:$L,4,0),""))</f>
        <v/>
      </c>
      <c r="D376" s="3" t="str">
        <f>IF(IFERROR(VLOOKUP(ROW(D374),'RO registers'!$A:$L,5,0),"")=0,"",IFERROR(VLOOKUP(ROW(D374),'RO registers'!$A:$L,5,0),""))</f>
        <v/>
      </c>
      <c r="E376" s="3" t="str">
        <f>IF(IFERROR(VLOOKUP(ROW(E374),'RO registers'!$A:$L,6,0),"")=0,"",IFERROR(VLOOKUP(ROW(E374),'RO registers'!$A:$L,6,0),""))</f>
        <v/>
      </c>
      <c r="F376" s="3" t="str">
        <f>IF(IFERROR(VLOOKUP(ROW(F374),'RO registers'!$A:$L,7,0),"")=0,"",IFERROR(VLOOKUP(ROW(F374),'RO registers'!$A:$L,7,0),""))</f>
        <v/>
      </c>
      <c r="G376" s="3" t="str">
        <f>IF(IFERROR(VLOOKUP(ROW(F374),'RO registers'!$A:$L,8,0),"")=0,"",IFERROR(VLOOKUP(ROW(F374),'RO registers'!$A:$L,8,0),""))</f>
        <v/>
      </c>
      <c r="H376" s="3" t="str">
        <f>IF(IFERROR(VLOOKUP(ROW(G374),'RO registers'!$A:$L,9,0),"")=0,"",IFERROR(VLOOKUP(ROW(G374),'RO registers'!$A:$L,9,0),""))</f>
        <v/>
      </c>
      <c r="I376" s="3" t="str">
        <f>IF(IFERROR(VLOOKUP(ROW(H374),'RO registers'!$A:$L,10,0),"")=0,"",IFERROR(VLOOKUP(ROW(H374),'RO registers'!$A:$L,10,0),""))</f>
        <v/>
      </c>
      <c r="J376" s="118" t="str">
        <f>IF(IFERROR(VLOOKUP(ROW(I374),'RO registers'!$A:$L,11,0),"")=0,"",IFERROR(VLOOKUP(ROW(I374),'RO registers'!$A:$L,11,0),""))</f>
        <v/>
      </c>
      <c r="K376" s="3" t="str">
        <f>IF(IFERROR(VLOOKUP(ROW(J374),'RO registers'!$A:$L,12,0),"")=0,"",IFERROR(VLOOKUP(ROW(J374),'RO registers'!$A:$L,12,0),""))</f>
        <v/>
      </c>
      <c r="L376" s="73"/>
    </row>
    <row r="377" spans="1:12" ht="50.1" customHeight="1">
      <c r="A377" s="3" t="str">
        <f>IF(IFERROR(VLOOKUP(ROW(A375),'RO registers'!$A:$L,2,0),"")=0,"",IFERROR(VLOOKUP(ROW(A375),'RO registers'!$A:$L,2,0),""))</f>
        <v/>
      </c>
      <c r="B377" s="3" t="str">
        <f>IF(IFERROR(VLOOKUP(ROW(B375),'RO registers'!$A:$L,3,0),"")=0,"",IFERROR(VLOOKUP(ROW(B375),'RO registers'!$A:$L,3,0),""))</f>
        <v/>
      </c>
      <c r="C377" s="3" t="str">
        <f>IF(IFERROR(VLOOKUP(ROW(C375),'RO registers'!$A:$L,4,0),"")=0,"",IFERROR(VLOOKUP(ROW(C375),'RO registers'!$A:$L,4,0),""))</f>
        <v/>
      </c>
      <c r="D377" s="3" t="str">
        <f>IF(IFERROR(VLOOKUP(ROW(D375),'RO registers'!$A:$L,5,0),"")=0,"",IFERROR(VLOOKUP(ROW(D375),'RO registers'!$A:$L,5,0),""))</f>
        <v/>
      </c>
      <c r="E377" s="3" t="str">
        <f>IF(IFERROR(VLOOKUP(ROW(E375),'RO registers'!$A:$L,6,0),"")=0,"",IFERROR(VLOOKUP(ROW(E375),'RO registers'!$A:$L,6,0),""))</f>
        <v/>
      </c>
      <c r="F377" s="3" t="str">
        <f>IF(IFERROR(VLOOKUP(ROW(F375),'RO registers'!$A:$L,7,0),"")=0,"",IFERROR(VLOOKUP(ROW(F375),'RO registers'!$A:$L,7,0),""))</f>
        <v/>
      </c>
      <c r="G377" s="3" t="str">
        <f>IF(IFERROR(VLOOKUP(ROW(F375),'RO registers'!$A:$L,8,0),"")=0,"",IFERROR(VLOOKUP(ROW(F375),'RO registers'!$A:$L,8,0),""))</f>
        <v/>
      </c>
      <c r="H377" s="3" t="str">
        <f>IF(IFERROR(VLOOKUP(ROW(G375),'RO registers'!$A:$L,9,0),"")=0,"",IFERROR(VLOOKUP(ROW(G375),'RO registers'!$A:$L,9,0),""))</f>
        <v/>
      </c>
      <c r="I377" s="3" t="str">
        <f>IF(IFERROR(VLOOKUP(ROW(H375),'RO registers'!$A:$L,10,0),"")=0,"",IFERROR(VLOOKUP(ROW(H375),'RO registers'!$A:$L,10,0),""))</f>
        <v/>
      </c>
      <c r="J377" s="118" t="str">
        <f>IF(IFERROR(VLOOKUP(ROW(I375),'RO registers'!$A:$L,11,0),"")=0,"",IFERROR(VLOOKUP(ROW(I375),'RO registers'!$A:$L,11,0),""))</f>
        <v/>
      </c>
      <c r="K377" s="3" t="str">
        <f>IF(IFERROR(VLOOKUP(ROW(J375),'RO registers'!$A:$L,12,0),"")=0,"",IFERROR(VLOOKUP(ROW(J375),'RO registers'!$A:$L,12,0),""))</f>
        <v/>
      </c>
      <c r="L377" s="73"/>
    </row>
    <row r="378" spans="1:12" ht="50.1" customHeight="1">
      <c r="A378" s="3" t="str">
        <f>IF(IFERROR(VLOOKUP(ROW(A376),'RO registers'!$A:$L,2,0),"")=0,"",IFERROR(VLOOKUP(ROW(A376),'RO registers'!$A:$L,2,0),""))</f>
        <v/>
      </c>
      <c r="B378" s="3" t="str">
        <f>IF(IFERROR(VLOOKUP(ROW(B376),'RO registers'!$A:$L,3,0),"")=0,"",IFERROR(VLOOKUP(ROW(B376),'RO registers'!$A:$L,3,0),""))</f>
        <v/>
      </c>
      <c r="C378" s="3" t="str">
        <f>IF(IFERROR(VLOOKUP(ROW(C376),'RO registers'!$A:$L,4,0),"")=0,"",IFERROR(VLOOKUP(ROW(C376),'RO registers'!$A:$L,4,0),""))</f>
        <v/>
      </c>
      <c r="D378" s="3" t="str">
        <f>IF(IFERROR(VLOOKUP(ROW(D376),'RO registers'!$A:$L,5,0),"")=0,"",IFERROR(VLOOKUP(ROW(D376),'RO registers'!$A:$L,5,0),""))</f>
        <v/>
      </c>
      <c r="E378" s="3" t="str">
        <f>IF(IFERROR(VLOOKUP(ROW(E376),'RO registers'!$A:$L,6,0),"")=0,"",IFERROR(VLOOKUP(ROW(E376),'RO registers'!$A:$L,6,0),""))</f>
        <v/>
      </c>
      <c r="F378" s="3" t="str">
        <f>IF(IFERROR(VLOOKUP(ROW(F376),'RO registers'!$A:$L,7,0),"")=0,"",IFERROR(VLOOKUP(ROW(F376),'RO registers'!$A:$L,7,0),""))</f>
        <v/>
      </c>
      <c r="G378" s="3" t="str">
        <f>IF(IFERROR(VLOOKUP(ROW(F376),'RO registers'!$A:$L,8,0),"")=0,"",IFERROR(VLOOKUP(ROW(F376),'RO registers'!$A:$L,8,0),""))</f>
        <v/>
      </c>
      <c r="H378" s="3" t="str">
        <f>IF(IFERROR(VLOOKUP(ROW(G376),'RO registers'!$A:$L,9,0),"")=0,"",IFERROR(VLOOKUP(ROW(G376),'RO registers'!$A:$L,9,0),""))</f>
        <v/>
      </c>
      <c r="I378" s="3" t="str">
        <f>IF(IFERROR(VLOOKUP(ROW(H376),'RO registers'!$A:$L,10,0),"")=0,"",IFERROR(VLOOKUP(ROW(H376),'RO registers'!$A:$L,10,0),""))</f>
        <v/>
      </c>
      <c r="J378" s="118" t="str">
        <f>IF(IFERROR(VLOOKUP(ROW(I376),'RO registers'!$A:$L,11,0),"")=0,"",IFERROR(VLOOKUP(ROW(I376),'RO registers'!$A:$L,11,0),""))</f>
        <v/>
      </c>
      <c r="K378" s="3" t="str">
        <f>IF(IFERROR(VLOOKUP(ROW(J376),'RO registers'!$A:$L,12,0),"")=0,"",IFERROR(VLOOKUP(ROW(J376),'RO registers'!$A:$L,12,0),""))</f>
        <v/>
      </c>
      <c r="L378" s="73"/>
    </row>
    <row r="379" spans="1:12" ht="50.1" customHeight="1">
      <c r="A379" s="3" t="str">
        <f>IF(IFERROR(VLOOKUP(ROW(A377),'RO registers'!$A:$L,2,0),"")=0,"",IFERROR(VLOOKUP(ROW(A377),'RO registers'!$A:$L,2,0),""))</f>
        <v/>
      </c>
      <c r="B379" s="3" t="str">
        <f>IF(IFERROR(VLOOKUP(ROW(B377),'RO registers'!$A:$L,3,0),"")=0,"",IFERROR(VLOOKUP(ROW(B377),'RO registers'!$A:$L,3,0),""))</f>
        <v/>
      </c>
      <c r="C379" s="3" t="str">
        <f>IF(IFERROR(VLOOKUP(ROW(C377),'RO registers'!$A:$L,4,0),"")=0,"",IFERROR(VLOOKUP(ROW(C377),'RO registers'!$A:$L,4,0),""))</f>
        <v/>
      </c>
      <c r="D379" s="3" t="str">
        <f>IF(IFERROR(VLOOKUP(ROW(D377),'RO registers'!$A:$L,5,0),"")=0,"",IFERROR(VLOOKUP(ROW(D377),'RO registers'!$A:$L,5,0),""))</f>
        <v/>
      </c>
      <c r="E379" s="3" t="str">
        <f>IF(IFERROR(VLOOKUP(ROW(E377),'RO registers'!$A:$L,6,0),"")=0,"",IFERROR(VLOOKUP(ROW(E377),'RO registers'!$A:$L,6,0),""))</f>
        <v/>
      </c>
      <c r="F379" s="3" t="str">
        <f>IF(IFERROR(VLOOKUP(ROW(F377),'RO registers'!$A:$L,7,0),"")=0,"",IFERROR(VLOOKUP(ROW(F377),'RO registers'!$A:$L,7,0),""))</f>
        <v/>
      </c>
      <c r="G379" s="3" t="str">
        <f>IF(IFERROR(VLOOKUP(ROW(F377),'RO registers'!$A:$L,8,0),"")=0,"",IFERROR(VLOOKUP(ROW(F377),'RO registers'!$A:$L,8,0),""))</f>
        <v/>
      </c>
      <c r="H379" s="3" t="str">
        <f>IF(IFERROR(VLOOKUP(ROW(G377),'RO registers'!$A:$L,9,0),"")=0,"",IFERROR(VLOOKUP(ROW(G377),'RO registers'!$A:$L,9,0),""))</f>
        <v/>
      </c>
      <c r="I379" s="3" t="str">
        <f>IF(IFERROR(VLOOKUP(ROW(H377),'RO registers'!$A:$L,10,0),"")=0,"",IFERROR(VLOOKUP(ROW(H377),'RO registers'!$A:$L,10,0),""))</f>
        <v/>
      </c>
      <c r="J379" s="118" t="str">
        <f>IF(IFERROR(VLOOKUP(ROW(I377),'RO registers'!$A:$L,11,0),"")=0,"",IFERROR(VLOOKUP(ROW(I377),'RO registers'!$A:$L,11,0),""))</f>
        <v/>
      </c>
      <c r="K379" s="3" t="str">
        <f>IF(IFERROR(VLOOKUP(ROW(J377),'RO registers'!$A:$L,12,0),"")=0,"",IFERROR(VLOOKUP(ROW(J377),'RO registers'!$A:$L,12,0),""))</f>
        <v/>
      </c>
      <c r="L379" s="73"/>
    </row>
    <row r="380" spans="1:12" ht="50.1" customHeight="1">
      <c r="A380" s="3" t="str">
        <f>IF(IFERROR(VLOOKUP(ROW(A378),'RO registers'!$A:$L,2,0),"")=0,"",IFERROR(VLOOKUP(ROW(A378),'RO registers'!$A:$L,2,0),""))</f>
        <v/>
      </c>
      <c r="B380" s="3" t="str">
        <f>IF(IFERROR(VLOOKUP(ROW(B378),'RO registers'!$A:$L,3,0),"")=0,"",IFERROR(VLOOKUP(ROW(B378),'RO registers'!$A:$L,3,0),""))</f>
        <v/>
      </c>
      <c r="C380" s="3" t="str">
        <f>IF(IFERROR(VLOOKUP(ROW(C378),'RO registers'!$A:$L,4,0),"")=0,"",IFERROR(VLOOKUP(ROW(C378),'RO registers'!$A:$L,4,0),""))</f>
        <v/>
      </c>
      <c r="D380" s="3" t="str">
        <f>IF(IFERROR(VLOOKUP(ROW(D378),'RO registers'!$A:$L,5,0),"")=0,"",IFERROR(VLOOKUP(ROW(D378),'RO registers'!$A:$L,5,0),""))</f>
        <v/>
      </c>
      <c r="E380" s="3" t="str">
        <f>IF(IFERROR(VLOOKUP(ROW(E378),'RO registers'!$A:$L,6,0),"")=0,"",IFERROR(VLOOKUP(ROW(E378),'RO registers'!$A:$L,6,0),""))</f>
        <v/>
      </c>
      <c r="F380" s="3" t="str">
        <f>IF(IFERROR(VLOOKUP(ROW(F378),'RO registers'!$A:$L,7,0),"")=0,"",IFERROR(VLOOKUP(ROW(F378),'RO registers'!$A:$L,7,0),""))</f>
        <v/>
      </c>
      <c r="G380" s="3" t="str">
        <f>IF(IFERROR(VLOOKUP(ROW(F378),'RO registers'!$A:$L,8,0),"")=0,"",IFERROR(VLOOKUP(ROW(F378),'RO registers'!$A:$L,8,0),""))</f>
        <v/>
      </c>
      <c r="H380" s="3" t="str">
        <f>IF(IFERROR(VLOOKUP(ROW(G378),'RO registers'!$A:$L,9,0),"")=0,"",IFERROR(VLOOKUP(ROW(G378),'RO registers'!$A:$L,9,0),""))</f>
        <v/>
      </c>
      <c r="I380" s="3" t="str">
        <f>IF(IFERROR(VLOOKUP(ROW(H378),'RO registers'!$A:$L,10,0),"")=0,"",IFERROR(VLOOKUP(ROW(H378),'RO registers'!$A:$L,10,0),""))</f>
        <v/>
      </c>
      <c r="J380" s="118" t="str">
        <f>IF(IFERROR(VLOOKUP(ROW(I378),'RO registers'!$A:$L,11,0),"")=0,"",IFERROR(VLOOKUP(ROW(I378),'RO registers'!$A:$L,11,0),""))</f>
        <v/>
      </c>
      <c r="K380" s="3" t="str">
        <f>IF(IFERROR(VLOOKUP(ROW(J378),'RO registers'!$A:$L,12,0),"")=0,"",IFERROR(VLOOKUP(ROW(J378),'RO registers'!$A:$L,12,0),""))</f>
        <v/>
      </c>
      <c r="L380" s="73"/>
    </row>
    <row r="381" spans="1:12" ht="50.1" customHeight="1">
      <c r="A381" s="3" t="str">
        <f>IF(IFERROR(VLOOKUP(ROW(A379),'RO registers'!$A:$L,2,0),"")=0,"",IFERROR(VLOOKUP(ROW(A379),'RO registers'!$A:$L,2,0),""))</f>
        <v/>
      </c>
      <c r="B381" s="3" t="str">
        <f>IF(IFERROR(VLOOKUP(ROW(B379),'RO registers'!$A:$L,3,0),"")=0,"",IFERROR(VLOOKUP(ROW(B379),'RO registers'!$A:$L,3,0),""))</f>
        <v/>
      </c>
      <c r="C381" s="3" t="str">
        <f>IF(IFERROR(VLOOKUP(ROW(C379),'RO registers'!$A:$L,4,0),"")=0,"",IFERROR(VLOOKUP(ROW(C379),'RO registers'!$A:$L,4,0),""))</f>
        <v/>
      </c>
      <c r="D381" s="3" t="str">
        <f>IF(IFERROR(VLOOKUP(ROW(D379),'RO registers'!$A:$L,5,0),"")=0,"",IFERROR(VLOOKUP(ROW(D379),'RO registers'!$A:$L,5,0),""))</f>
        <v/>
      </c>
      <c r="E381" s="3" t="str">
        <f>IF(IFERROR(VLOOKUP(ROW(E379),'RO registers'!$A:$L,6,0),"")=0,"",IFERROR(VLOOKUP(ROW(E379),'RO registers'!$A:$L,6,0),""))</f>
        <v/>
      </c>
      <c r="F381" s="3" t="str">
        <f>IF(IFERROR(VLOOKUP(ROW(F379),'RO registers'!$A:$L,7,0),"")=0,"",IFERROR(VLOOKUP(ROW(F379),'RO registers'!$A:$L,7,0),""))</f>
        <v/>
      </c>
      <c r="G381" s="3" t="str">
        <f>IF(IFERROR(VLOOKUP(ROW(F379),'RO registers'!$A:$L,8,0),"")=0,"",IFERROR(VLOOKUP(ROW(F379),'RO registers'!$A:$L,8,0),""))</f>
        <v/>
      </c>
      <c r="H381" s="3" t="str">
        <f>IF(IFERROR(VLOOKUP(ROW(G379),'RO registers'!$A:$L,9,0),"")=0,"",IFERROR(VLOOKUP(ROW(G379),'RO registers'!$A:$L,9,0),""))</f>
        <v/>
      </c>
      <c r="I381" s="3" t="str">
        <f>IF(IFERROR(VLOOKUP(ROW(H379),'RO registers'!$A:$L,10,0),"")=0,"",IFERROR(VLOOKUP(ROW(H379),'RO registers'!$A:$L,10,0),""))</f>
        <v/>
      </c>
      <c r="J381" s="118" t="str">
        <f>IF(IFERROR(VLOOKUP(ROW(I379),'RO registers'!$A:$L,11,0),"")=0,"",IFERROR(VLOOKUP(ROW(I379),'RO registers'!$A:$L,11,0),""))</f>
        <v/>
      </c>
      <c r="K381" s="3" t="str">
        <f>IF(IFERROR(VLOOKUP(ROW(J379),'RO registers'!$A:$L,12,0),"")=0,"",IFERROR(VLOOKUP(ROW(J379),'RO registers'!$A:$L,12,0),""))</f>
        <v/>
      </c>
      <c r="L381" s="73"/>
    </row>
    <row r="382" spans="1:12" ht="50.1" customHeight="1">
      <c r="A382" s="3" t="str">
        <f>IF(IFERROR(VLOOKUP(ROW(A380),'RO registers'!$A:$L,2,0),"")=0,"",IFERROR(VLOOKUP(ROW(A380),'RO registers'!$A:$L,2,0),""))</f>
        <v/>
      </c>
      <c r="B382" s="3" t="str">
        <f>IF(IFERROR(VLOOKUP(ROW(B380),'RO registers'!$A:$L,3,0),"")=0,"",IFERROR(VLOOKUP(ROW(B380),'RO registers'!$A:$L,3,0),""))</f>
        <v/>
      </c>
      <c r="C382" s="3" t="str">
        <f>IF(IFERROR(VLOOKUP(ROW(C380),'RO registers'!$A:$L,4,0),"")=0,"",IFERROR(VLOOKUP(ROW(C380),'RO registers'!$A:$L,4,0),""))</f>
        <v/>
      </c>
      <c r="D382" s="3" t="str">
        <f>IF(IFERROR(VLOOKUP(ROW(D380),'RO registers'!$A:$L,5,0),"")=0,"",IFERROR(VLOOKUP(ROW(D380),'RO registers'!$A:$L,5,0),""))</f>
        <v/>
      </c>
      <c r="E382" s="3" t="str">
        <f>IF(IFERROR(VLOOKUP(ROW(E380),'RO registers'!$A:$L,6,0),"")=0,"",IFERROR(VLOOKUP(ROW(E380),'RO registers'!$A:$L,6,0),""))</f>
        <v/>
      </c>
      <c r="F382" s="3" t="str">
        <f>IF(IFERROR(VLOOKUP(ROW(F380),'RO registers'!$A:$L,7,0),"")=0,"",IFERROR(VLOOKUP(ROW(F380),'RO registers'!$A:$L,7,0),""))</f>
        <v/>
      </c>
      <c r="G382" s="3" t="str">
        <f>IF(IFERROR(VLOOKUP(ROW(F380),'RO registers'!$A:$L,8,0),"")=0,"",IFERROR(VLOOKUP(ROW(F380),'RO registers'!$A:$L,8,0),""))</f>
        <v/>
      </c>
      <c r="H382" s="3" t="str">
        <f>IF(IFERROR(VLOOKUP(ROW(G380),'RO registers'!$A:$L,9,0),"")=0,"",IFERROR(VLOOKUP(ROW(G380),'RO registers'!$A:$L,9,0),""))</f>
        <v/>
      </c>
      <c r="I382" s="3" t="str">
        <f>IF(IFERROR(VLOOKUP(ROW(H380),'RO registers'!$A:$L,10,0),"")=0,"",IFERROR(VLOOKUP(ROW(H380),'RO registers'!$A:$L,10,0),""))</f>
        <v/>
      </c>
      <c r="J382" s="118" t="str">
        <f>IF(IFERROR(VLOOKUP(ROW(I380),'RO registers'!$A:$L,11,0),"")=0,"",IFERROR(VLOOKUP(ROW(I380),'RO registers'!$A:$L,11,0),""))</f>
        <v/>
      </c>
      <c r="K382" s="3" t="str">
        <f>IF(IFERROR(VLOOKUP(ROW(J380),'RO registers'!$A:$L,12,0),"")=0,"",IFERROR(VLOOKUP(ROW(J380),'RO registers'!$A:$L,12,0),""))</f>
        <v/>
      </c>
      <c r="L382" s="73"/>
    </row>
    <row r="383" spans="1:12" ht="50.1" customHeight="1">
      <c r="A383" s="3" t="str">
        <f>IF(IFERROR(VLOOKUP(ROW(A381),'RO registers'!$A:$L,2,0),"")=0,"",IFERROR(VLOOKUP(ROW(A381),'RO registers'!$A:$L,2,0),""))</f>
        <v/>
      </c>
      <c r="B383" s="3" t="str">
        <f>IF(IFERROR(VLOOKUP(ROW(B381),'RO registers'!$A:$L,3,0),"")=0,"",IFERROR(VLOOKUP(ROW(B381),'RO registers'!$A:$L,3,0),""))</f>
        <v/>
      </c>
      <c r="C383" s="3" t="str">
        <f>IF(IFERROR(VLOOKUP(ROW(C381),'RO registers'!$A:$L,4,0),"")=0,"",IFERROR(VLOOKUP(ROW(C381),'RO registers'!$A:$L,4,0),""))</f>
        <v/>
      </c>
      <c r="D383" s="3" t="str">
        <f>IF(IFERROR(VLOOKUP(ROW(D381),'RO registers'!$A:$L,5,0),"")=0,"",IFERROR(VLOOKUP(ROW(D381),'RO registers'!$A:$L,5,0),""))</f>
        <v/>
      </c>
      <c r="E383" s="3" t="str">
        <f>IF(IFERROR(VLOOKUP(ROW(E381),'RO registers'!$A:$L,6,0),"")=0,"",IFERROR(VLOOKUP(ROW(E381),'RO registers'!$A:$L,6,0),""))</f>
        <v/>
      </c>
      <c r="F383" s="3" t="str">
        <f>IF(IFERROR(VLOOKUP(ROW(F381),'RO registers'!$A:$L,7,0),"")=0,"",IFERROR(VLOOKUP(ROW(F381),'RO registers'!$A:$L,7,0),""))</f>
        <v/>
      </c>
      <c r="G383" s="3" t="str">
        <f>IF(IFERROR(VLOOKUP(ROW(F381),'RO registers'!$A:$L,8,0),"")=0,"",IFERROR(VLOOKUP(ROW(F381),'RO registers'!$A:$L,8,0),""))</f>
        <v/>
      </c>
      <c r="H383" s="3" t="str">
        <f>IF(IFERROR(VLOOKUP(ROW(G381),'RO registers'!$A:$L,9,0),"")=0,"",IFERROR(VLOOKUP(ROW(G381),'RO registers'!$A:$L,9,0),""))</f>
        <v/>
      </c>
      <c r="I383" s="3" t="str">
        <f>IF(IFERROR(VLOOKUP(ROW(H381),'RO registers'!$A:$L,10,0),"")=0,"",IFERROR(VLOOKUP(ROW(H381),'RO registers'!$A:$L,10,0),""))</f>
        <v/>
      </c>
      <c r="J383" s="118" t="str">
        <f>IF(IFERROR(VLOOKUP(ROW(I381),'RO registers'!$A:$L,11,0),"")=0,"",IFERROR(VLOOKUP(ROW(I381),'RO registers'!$A:$L,11,0),""))</f>
        <v/>
      </c>
      <c r="K383" s="3" t="str">
        <f>IF(IFERROR(VLOOKUP(ROW(J381),'RO registers'!$A:$L,12,0),"")=0,"",IFERROR(VLOOKUP(ROW(J381),'RO registers'!$A:$L,12,0),""))</f>
        <v/>
      </c>
      <c r="L383" s="73"/>
    </row>
    <row r="384" spans="1:12" ht="50.1" customHeight="1">
      <c r="A384" s="3" t="str">
        <f>IF(IFERROR(VLOOKUP(ROW(A382),'RO registers'!$A:$L,2,0),"")=0,"",IFERROR(VLOOKUP(ROW(A382),'RO registers'!$A:$L,2,0),""))</f>
        <v/>
      </c>
      <c r="B384" s="3" t="str">
        <f>IF(IFERROR(VLOOKUP(ROW(B382),'RO registers'!$A:$L,3,0),"")=0,"",IFERROR(VLOOKUP(ROW(B382),'RO registers'!$A:$L,3,0),""))</f>
        <v/>
      </c>
      <c r="C384" s="3" t="str">
        <f>IF(IFERROR(VLOOKUP(ROW(C382),'RO registers'!$A:$L,4,0),"")=0,"",IFERROR(VLOOKUP(ROW(C382),'RO registers'!$A:$L,4,0),""))</f>
        <v/>
      </c>
      <c r="D384" s="3" t="str">
        <f>IF(IFERROR(VLOOKUP(ROW(D382),'RO registers'!$A:$L,5,0),"")=0,"",IFERROR(VLOOKUP(ROW(D382),'RO registers'!$A:$L,5,0),""))</f>
        <v/>
      </c>
      <c r="E384" s="3" t="str">
        <f>IF(IFERROR(VLOOKUP(ROW(E382),'RO registers'!$A:$L,6,0),"")=0,"",IFERROR(VLOOKUP(ROW(E382),'RO registers'!$A:$L,6,0),""))</f>
        <v/>
      </c>
      <c r="F384" s="3" t="str">
        <f>IF(IFERROR(VLOOKUP(ROW(F382),'RO registers'!$A:$L,7,0),"")=0,"",IFERROR(VLOOKUP(ROW(F382),'RO registers'!$A:$L,7,0),""))</f>
        <v/>
      </c>
      <c r="G384" s="3" t="str">
        <f>IF(IFERROR(VLOOKUP(ROW(F382),'RO registers'!$A:$L,8,0),"")=0,"",IFERROR(VLOOKUP(ROW(F382),'RO registers'!$A:$L,8,0),""))</f>
        <v/>
      </c>
      <c r="H384" s="3" t="str">
        <f>IF(IFERROR(VLOOKUP(ROW(G382),'RO registers'!$A:$L,9,0),"")=0,"",IFERROR(VLOOKUP(ROW(G382),'RO registers'!$A:$L,9,0),""))</f>
        <v/>
      </c>
      <c r="I384" s="3" t="str">
        <f>IF(IFERROR(VLOOKUP(ROW(H382),'RO registers'!$A:$L,10,0),"")=0,"",IFERROR(VLOOKUP(ROW(H382),'RO registers'!$A:$L,10,0),""))</f>
        <v/>
      </c>
      <c r="J384" s="118" t="str">
        <f>IF(IFERROR(VLOOKUP(ROW(I382),'RO registers'!$A:$L,11,0),"")=0,"",IFERROR(VLOOKUP(ROW(I382),'RO registers'!$A:$L,11,0),""))</f>
        <v/>
      </c>
      <c r="K384" s="3" t="str">
        <f>IF(IFERROR(VLOOKUP(ROW(J382),'RO registers'!$A:$L,12,0),"")=0,"",IFERROR(VLOOKUP(ROW(J382),'RO registers'!$A:$L,12,0),""))</f>
        <v/>
      </c>
      <c r="L384" s="73"/>
    </row>
    <row r="385" spans="1:12" ht="50.1" customHeight="1">
      <c r="A385" s="3" t="str">
        <f>IF(IFERROR(VLOOKUP(ROW(A383),'RO registers'!$A:$L,2,0),"")=0,"",IFERROR(VLOOKUP(ROW(A383),'RO registers'!$A:$L,2,0),""))</f>
        <v/>
      </c>
      <c r="B385" s="3" t="str">
        <f>IF(IFERROR(VLOOKUP(ROW(B383),'RO registers'!$A:$L,3,0),"")=0,"",IFERROR(VLOOKUP(ROW(B383),'RO registers'!$A:$L,3,0),""))</f>
        <v/>
      </c>
      <c r="C385" s="3" t="str">
        <f>IF(IFERROR(VLOOKUP(ROW(C383),'RO registers'!$A:$L,4,0),"")=0,"",IFERROR(VLOOKUP(ROW(C383),'RO registers'!$A:$L,4,0),""))</f>
        <v/>
      </c>
      <c r="D385" s="3" t="str">
        <f>IF(IFERROR(VLOOKUP(ROW(D383),'RO registers'!$A:$L,5,0),"")=0,"",IFERROR(VLOOKUP(ROW(D383),'RO registers'!$A:$L,5,0),""))</f>
        <v/>
      </c>
      <c r="E385" s="3" t="str">
        <f>IF(IFERROR(VLOOKUP(ROW(E383),'RO registers'!$A:$L,6,0),"")=0,"",IFERROR(VLOOKUP(ROW(E383),'RO registers'!$A:$L,6,0),""))</f>
        <v/>
      </c>
      <c r="F385" s="3" t="str">
        <f>IF(IFERROR(VLOOKUP(ROW(F383),'RO registers'!$A:$L,7,0),"")=0,"",IFERROR(VLOOKUP(ROW(F383),'RO registers'!$A:$L,7,0),""))</f>
        <v/>
      </c>
      <c r="G385" s="3" t="str">
        <f>IF(IFERROR(VLOOKUP(ROW(F383),'RO registers'!$A:$L,8,0),"")=0,"",IFERROR(VLOOKUP(ROW(F383),'RO registers'!$A:$L,8,0),""))</f>
        <v/>
      </c>
      <c r="H385" s="3" t="str">
        <f>IF(IFERROR(VLOOKUP(ROW(G383),'RO registers'!$A:$L,9,0),"")=0,"",IFERROR(VLOOKUP(ROW(G383),'RO registers'!$A:$L,9,0),""))</f>
        <v/>
      </c>
      <c r="I385" s="3" t="str">
        <f>IF(IFERROR(VLOOKUP(ROW(H383),'RO registers'!$A:$L,10,0),"")=0,"",IFERROR(VLOOKUP(ROW(H383),'RO registers'!$A:$L,10,0),""))</f>
        <v/>
      </c>
      <c r="J385" s="118" t="str">
        <f>IF(IFERROR(VLOOKUP(ROW(I383),'RO registers'!$A:$L,11,0),"")=0,"",IFERROR(VLOOKUP(ROW(I383),'RO registers'!$A:$L,11,0),""))</f>
        <v/>
      </c>
      <c r="K385" s="3" t="str">
        <f>IF(IFERROR(VLOOKUP(ROW(J383),'RO registers'!$A:$L,12,0),"")=0,"",IFERROR(VLOOKUP(ROW(J383),'RO registers'!$A:$L,12,0),""))</f>
        <v/>
      </c>
      <c r="L385" s="73"/>
    </row>
    <row r="386" spans="1:12" ht="50.1" customHeight="1">
      <c r="A386" s="3" t="str">
        <f>IF(IFERROR(VLOOKUP(ROW(A384),'RO registers'!$A:$L,2,0),"")=0,"",IFERROR(VLOOKUP(ROW(A384),'RO registers'!$A:$L,2,0),""))</f>
        <v/>
      </c>
      <c r="B386" s="3" t="str">
        <f>IF(IFERROR(VLOOKUP(ROW(B384),'RO registers'!$A:$L,3,0),"")=0,"",IFERROR(VLOOKUP(ROW(B384),'RO registers'!$A:$L,3,0),""))</f>
        <v/>
      </c>
      <c r="C386" s="3" t="str">
        <f>IF(IFERROR(VLOOKUP(ROW(C384),'RO registers'!$A:$L,4,0),"")=0,"",IFERROR(VLOOKUP(ROW(C384),'RO registers'!$A:$L,4,0),""))</f>
        <v/>
      </c>
      <c r="D386" s="3" t="str">
        <f>IF(IFERROR(VLOOKUP(ROW(D384),'RO registers'!$A:$L,5,0),"")=0,"",IFERROR(VLOOKUP(ROW(D384),'RO registers'!$A:$L,5,0),""))</f>
        <v/>
      </c>
      <c r="E386" s="3" t="str">
        <f>IF(IFERROR(VLOOKUP(ROW(E384),'RO registers'!$A:$L,6,0),"")=0,"",IFERROR(VLOOKUP(ROW(E384),'RO registers'!$A:$L,6,0),""))</f>
        <v/>
      </c>
      <c r="F386" s="3" t="str">
        <f>IF(IFERROR(VLOOKUP(ROW(F384),'RO registers'!$A:$L,7,0),"")=0,"",IFERROR(VLOOKUP(ROW(F384),'RO registers'!$A:$L,7,0),""))</f>
        <v/>
      </c>
      <c r="G386" s="3" t="str">
        <f>IF(IFERROR(VLOOKUP(ROW(F384),'RO registers'!$A:$L,8,0),"")=0,"",IFERROR(VLOOKUP(ROW(F384),'RO registers'!$A:$L,8,0),""))</f>
        <v/>
      </c>
      <c r="H386" s="3" t="str">
        <f>IF(IFERROR(VLOOKUP(ROW(G384),'RO registers'!$A:$L,9,0),"")=0,"",IFERROR(VLOOKUP(ROW(G384),'RO registers'!$A:$L,9,0),""))</f>
        <v/>
      </c>
      <c r="I386" s="3" t="str">
        <f>IF(IFERROR(VLOOKUP(ROW(H384),'RO registers'!$A:$L,10,0),"")=0,"",IFERROR(VLOOKUP(ROW(H384),'RO registers'!$A:$L,10,0),""))</f>
        <v/>
      </c>
      <c r="J386" s="118" t="str">
        <f>IF(IFERROR(VLOOKUP(ROW(I384),'RO registers'!$A:$L,11,0),"")=0,"",IFERROR(VLOOKUP(ROW(I384),'RO registers'!$A:$L,11,0),""))</f>
        <v/>
      </c>
      <c r="K386" s="3" t="str">
        <f>IF(IFERROR(VLOOKUP(ROW(J384),'RO registers'!$A:$L,12,0),"")=0,"",IFERROR(VLOOKUP(ROW(J384),'RO registers'!$A:$L,12,0),""))</f>
        <v/>
      </c>
      <c r="L386" s="73"/>
    </row>
    <row r="387" spans="1:12" ht="50.1" customHeight="1">
      <c r="A387" s="3" t="str">
        <f>IF(IFERROR(VLOOKUP(ROW(A385),'RO registers'!$A:$L,2,0),"")=0,"",IFERROR(VLOOKUP(ROW(A385),'RO registers'!$A:$L,2,0),""))</f>
        <v/>
      </c>
      <c r="B387" s="3" t="str">
        <f>IF(IFERROR(VLOOKUP(ROW(B385),'RO registers'!$A:$L,3,0),"")=0,"",IFERROR(VLOOKUP(ROW(B385),'RO registers'!$A:$L,3,0),""))</f>
        <v/>
      </c>
      <c r="C387" s="3" t="str">
        <f>IF(IFERROR(VLOOKUP(ROW(C385),'RO registers'!$A:$L,4,0),"")=0,"",IFERROR(VLOOKUP(ROW(C385),'RO registers'!$A:$L,4,0),""))</f>
        <v/>
      </c>
      <c r="D387" s="3" t="str">
        <f>IF(IFERROR(VLOOKUP(ROW(D385),'RO registers'!$A:$L,5,0),"")=0,"",IFERROR(VLOOKUP(ROW(D385),'RO registers'!$A:$L,5,0),""))</f>
        <v/>
      </c>
      <c r="E387" s="3" t="str">
        <f>IF(IFERROR(VLOOKUP(ROW(E385),'RO registers'!$A:$L,6,0),"")=0,"",IFERROR(VLOOKUP(ROW(E385),'RO registers'!$A:$L,6,0),""))</f>
        <v/>
      </c>
      <c r="F387" s="3" t="str">
        <f>IF(IFERROR(VLOOKUP(ROW(F385),'RO registers'!$A:$L,7,0),"")=0,"",IFERROR(VLOOKUP(ROW(F385),'RO registers'!$A:$L,7,0),""))</f>
        <v/>
      </c>
      <c r="G387" s="3" t="str">
        <f>IF(IFERROR(VLOOKUP(ROW(F385),'RO registers'!$A:$L,8,0),"")=0,"",IFERROR(VLOOKUP(ROW(F385),'RO registers'!$A:$L,8,0),""))</f>
        <v/>
      </c>
      <c r="H387" s="3" t="str">
        <f>IF(IFERROR(VLOOKUP(ROW(G385),'RO registers'!$A:$L,9,0),"")=0,"",IFERROR(VLOOKUP(ROW(G385),'RO registers'!$A:$L,9,0),""))</f>
        <v/>
      </c>
      <c r="I387" s="3" t="str">
        <f>IF(IFERROR(VLOOKUP(ROW(H385),'RO registers'!$A:$L,10,0),"")=0,"",IFERROR(VLOOKUP(ROW(H385),'RO registers'!$A:$L,10,0),""))</f>
        <v/>
      </c>
      <c r="J387" s="118" t="str">
        <f>IF(IFERROR(VLOOKUP(ROW(I385),'RO registers'!$A:$L,11,0),"")=0,"",IFERROR(VLOOKUP(ROW(I385),'RO registers'!$A:$L,11,0),""))</f>
        <v/>
      </c>
      <c r="K387" s="3" t="str">
        <f>IF(IFERROR(VLOOKUP(ROW(J385),'RO registers'!$A:$L,12,0),"")=0,"",IFERROR(VLOOKUP(ROW(J385),'RO registers'!$A:$L,12,0),""))</f>
        <v/>
      </c>
      <c r="L387" s="73"/>
    </row>
    <row r="388" spans="1:12" ht="50.1" customHeight="1">
      <c r="A388" s="3" t="str">
        <f>IF(IFERROR(VLOOKUP(ROW(A386),'RO registers'!$A:$L,2,0),"")=0,"",IFERROR(VLOOKUP(ROW(A386),'RO registers'!$A:$L,2,0),""))</f>
        <v/>
      </c>
      <c r="B388" s="3" t="str">
        <f>IF(IFERROR(VLOOKUP(ROW(B386),'RO registers'!$A:$L,3,0),"")=0,"",IFERROR(VLOOKUP(ROW(B386),'RO registers'!$A:$L,3,0),""))</f>
        <v/>
      </c>
      <c r="C388" s="3" t="str">
        <f>IF(IFERROR(VLOOKUP(ROW(C386),'RO registers'!$A:$L,4,0),"")=0,"",IFERROR(VLOOKUP(ROW(C386),'RO registers'!$A:$L,4,0),""))</f>
        <v/>
      </c>
      <c r="D388" s="3" t="str">
        <f>IF(IFERROR(VLOOKUP(ROW(D386),'RO registers'!$A:$L,5,0),"")=0,"",IFERROR(VLOOKUP(ROW(D386),'RO registers'!$A:$L,5,0),""))</f>
        <v/>
      </c>
      <c r="E388" s="3" t="str">
        <f>IF(IFERROR(VLOOKUP(ROW(E386),'RO registers'!$A:$L,6,0),"")=0,"",IFERROR(VLOOKUP(ROW(E386),'RO registers'!$A:$L,6,0),""))</f>
        <v/>
      </c>
      <c r="F388" s="3" t="str">
        <f>IF(IFERROR(VLOOKUP(ROW(F386),'RO registers'!$A:$L,7,0),"")=0,"",IFERROR(VLOOKUP(ROW(F386),'RO registers'!$A:$L,7,0),""))</f>
        <v/>
      </c>
      <c r="G388" s="3" t="str">
        <f>IF(IFERROR(VLOOKUP(ROW(F386),'RO registers'!$A:$L,8,0),"")=0,"",IFERROR(VLOOKUP(ROW(F386),'RO registers'!$A:$L,8,0),""))</f>
        <v/>
      </c>
      <c r="H388" s="3" t="str">
        <f>IF(IFERROR(VLOOKUP(ROW(G386),'RO registers'!$A:$L,9,0),"")=0,"",IFERROR(VLOOKUP(ROW(G386),'RO registers'!$A:$L,9,0),""))</f>
        <v/>
      </c>
      <c r="I388" s="3" t="str">
        <f>IF(IFERROR(VLOOKUP(ROW(H386),'RO registers'!$A:$L,10,0),"")=0,"",IFERROR(VLOOKUP(ROW(H386),'RO registers'!$A:$L,10,0),""))</f>
        <v/>
      </c>
      <c r="J388" s="118" t="str">
        <f>IF(IFERROR(VLOOKUP(ROW(I386),'RO registers'!$A:$L,11,0),"")=0,"",IFERROR(VLOOKUP(ROW(I386),'RO registers'!$A:$L,11,0),""))</f>
        <v/>
      </c>
      <c r="K388" s="3" t="str">
        <f>IF(IFERROR(VLOOKUP(ROW(J386),'RO registers'!$A:$L,12,0),"")=0,"",IFERROR(VLOOKUP(ROW(J386),'RO registers'!$A:$L,12,0),""))</f>
        <v/>
      </c>
      <c r="L388" s="73"/>
    </row>
    <row r="389" spans="1:12" ht="50.1" customHeight="1">
      <c r="A389" s="3" t="str">
        <f>IF(IFERROR(VLOOKUP(ROW(A387),'RO registers'!$A:$L,2,0),"")=0,"",IFERROR(VLOOKUP(ROW(A387),'RO registers'!$A:$L,2,0),""))</f>
        <v/>
      </c>
      <c r="B389" s="3" t="str">
        <f>IF(IFERROR(VLOOKUP(ROW(B387),'RO registers'!$A:$L,3,0),"")=0,"",IFERROR(VLOOKUP(ROW(B387),'RO registers'!$A:$L,3,0),""))</f>
        <v/>
      </c>
      <c r="C389" s="3" t="str">
        <f>IF(IFERROR(VLOOKUP(ROW(C387),'RO registers'!$A:$L,4,0),"")=0,"",IFERROR(VLOOKUP(ROW(C387),'RO registers'!$A:$L,4,0),""))</f>
        <v/>
      </c>
      <c r="D389" s="3" t="str">
        <f>IF(IFERROR(VLOOKUP(ROW(D387),'RO registers'!$A:$L,5,0),"")=0,"",IFERROR(VLOOKUP(ROW(D387),'RO registers'!$A:$L,5,0),""))</f>
        <v/>
      </c>
      <c r="E389" s="3" t="str">
        <f>IF(IFERROR(VLOOKUP(ROW(E387),'RO registers'!$A:$L,6,0),"")=0,"",IFERROR(VLOOKUP(ROW(E387),'RO registers'!$A:$L,6,0),""))</f>
        <v/>
      </c>
      <c r="F389" s="3" t="str">
        <f>IF(IFERROR(VLOOKUP(ROW(F387),'RO registers'!$A:$L,7,0),"")=0,"",IFERROR(VLOOKUP(ROW(F387),'RO registers'!$A:$L,7,0),""))</f>
        <v/>
      </c>
      <c r="G389" s="3" t="str">
        <f>IF(IFERROR(VLOOKUP(ROW(F387),'RO registers'!$A:$L,8,0),"")=0,"",IFERROR(VLOOKUP(ROW(F387),'RO registers'!$A:$L,8,0),""))</f>
        <v/>
      </c>
      <c r="H389" s="3" t="str">
        <f>IF(IFERROR(VLOOKUP(ROW(G387),'RO registers'!$A:$L,9,0),"")=0,"",IFERROR(VLOOKUP(ROW(G387),'RO registers'!$A:$L,9,0),""))</f>
        <v/>
      </c>
      <c r="I389" s="3" t="str">
        <f>IF(IFERROR(VLOOKUP(ROW(H387),'RO registers'!$A:$L,10,0),"")=0,"",IFERROR(VLOOKUP(ROW(H387),'RO registers'!$A:$L,10,0),""))</f>
        <v/>
      </c>
      <c r="J389" s="118" t="str">
        <f>IF(IFERROR(VLOOKUP(ROW(I387),'RO registers'!$A:$L,11,0),"")=0,"",IFERROR(VLOOKUP(ROW(I387),'RO registers'!$A:$L,11,0),""))</f>
        <v/>
      </c>
      <c r="K389" s="3" t="str">
        <f>IF(IFERROR(VLOOKUP(ROW(J387),'RO registers'!$A:$L,12,0),"")=0,"",IFERROR(VLOOKUP(ROW(J387),'RO registers'!$A:$L,12,0),""))</f>
        <v/>
      </c>
      <c r="L389" s="73"/>
    </row>
    <row r="390" spans="1:12" ht="50.1" customHeight="1">
      <c r="A390" s="3" t="str">
        <f>IF(IFERROR(VLOOKUP(ROW(A388),'RO registers'!$A:$L,2,0),"")=0,"",IFERROR(VLOOKUP(ROW(A388),'RO registers'!$A:$L,2,0),""))</f>
        <v/>
      </c>
      <c r="B390" s="3" t="str">
        <f>IF(IFERROR(VLOOKUP(ROW(B388),'RO registers'!$A:$L,3,0),"")=0,"",IFERROR(VLOOKUP(ROW(B388),'RO registers'!$A:$L,3,0),""))</f>
        <v/>
      </c>
      <c r="C390" s="3" t="str">
        <f>IF(IFERROR(VLOOKUP(ROW(C388),'RO registers'!$A:$L,4,0),"")=0,"",IFERROR(VLOOKUP(ROW(C388),'RO registers'!$A:$L,4,0),""))</f>
        <v/>
      </c>
      <c r="D390" s="3" t="str">
        <f>IF(IFERROR(VLOOKUP(ROW(D388),'RO registers'!$A:$L,5,0),"")=0,"",IFERROR(VLOOKUP(ROW(D388),'RO registers'!$A:$L,5,0),""))</f>
        <v/>
      </c>
      <c r="E390" s="3" t="str">
        <f>IF(IFERROR(VLOOKUP(ROW(E388),'RO registers'!$A:$L,6,0),"")=0,"",IFERROR(VLOOKUP(ROW(E388),'RO registers'!$A:$L,6,0),""))</f>
        <v/>
      </c>
      <c r="F390" s="3" t="str">
        <f>IF(IFERROR(VLOOKUP(ROW(F388),'RO registers'!$A:$L,7,0),"")=0,"",IFERROR(VLOOKUP(ROW(F388),'RO registers'!$A:$L,7,0),""))</f>
        <v/>
      </c>
      <c r="G390" s="3" t="str">
        <f>IF(IFERROR(VLOOKUP(ROW(F388),'RO registers'!$A:$L,8,0),"")=0,"",IFERROR(VLOOKUP(ROW(F388),'RO registers'!$A:$L,8,0),""))</f>
        <v/>
      </c>
      <c r="H390" s="3" t="str">
        <f>IF(IFERROR(VLOOKUP(ROW(G388),'RO registers'!$A:$L,9,0),"")=0,"",IFERROR(VLOOKUP(ROW(G388),'RO registers'!$A:$L,9,0),""))</f>
        <v/>
      </c>
      <c r="I390" s="3" t="str">
        <f>IF(IFERROR(VLOOKUP(ROW(H388),'RO registers'!$A:$L,10,0),"")=0,"",IFERROR(VLOOKUP(ROW(H388),'RO registers'!$A:$L,10,0),""))</f>
        <v/>
      </c>
      <c r="J390" s="118" t="str">
        <f>IF(IFERROR(VLOOKUP(ROW(I388),'RO registers'!$A:$L,11,0),"")=0,"",IFERROR(VLOOKUP(ROW(I388),'RO registers'!$A:$L,11,0),""))</f>
        <v/>
      </c>
      <c r="K390" s="3" t="str">
        <f>IF(IFERROR(VLOOKUP(ROW(J388),'RO registers'!$A:$L,12,0),"")=0,"",IFERROR(VLOOKUP(ROW(J388),'RO registers'!$A:$L,12,0),""))</f>
        <v/>
      </c>
      <c r="L390" s="73"/>
    </row>
    <row r="391" spans="1:12" ht="50.1" customHeight="1">
      <c r="A391" s="3" t="str">
        <f>IF(IFERROR(VLOOKUP(ROW(A389),'RO registers'!$A:$L,2,0),"")=0,"",IFERROR(VLOOKUP(ROW(A389),'RO registers'!$A:$L,2,0),""))</f>
        <v/>
      </c>
      <c r="B391" s="3" t="str">
        <f>IF(IFERROR(VLOOKUP(ROW(B389),'RO registers'!$A:$L,3,0),"")=0,"",IFERROR(VLOOKUP(ROW(B389),'RO registers'!$A:$L,3,0),""))</f>
        <v/>
      </c>
      <c r="C391" s="3" t="str">
        <f>IF(IFERROR(VLOOKUP(ROW(C389),'RO registers'!$A:$L,4,0),"")=0,"",IFERROR(VLOOKUP(ROW(C389),'RO registers'!$A:$L,4,0),""))</f>
        <v/>
      </c>
      <c r="D391" s="3" t="str">
        <f>IF(IFERROR(VLOOKUP(ROW(D389),'RO registers'!$A:$L,5,0),"")=0,"",IFERROR(VLOOKUP(ROW(D389),'RO registers'!$A:$L,5,0),""))</f>
        <v/>
      </c>
      <c r="E391" s="3" t="str">
        <f>IF(IFERROR(VLOOKUP(ROW(E389),'RO registers'!$A:$L,6,0),"")=0,"",IFERROR(VLOOKUP(ROW(E389),'RO registers'!$A:$L,6,0),""))</f>
        <v/>
      </c>
      <c r="F391" s="3" t="str">
        <f>IF(IFERROR(VLOOKUP(ROW(F389),'RO registers'!$A:$L,7,0),"")=0,"",IFERROR(VLOOKUP(ROW(F389),'RO registers'!$A:$L,7,0),""))</f>
        <v/>
      </c>
      <c r="G391" s="3" t="str">
        <f>IF(IFERROR(VLOOKUP(ROW(F389),'RO registers'!$A:$L,8,0),"")=0,"",IFERROR(VLOOKUP(ROW(F389),'RO registers'!$A:$L,8,0),""))</f>
        <v/>
      </c>
      <c r="H391" s="3" t="str">
        <f>IF(IFERROR(VLOOKUP(ROW(G389),'RO registers'!$A:$L,9,0),"")=0,"",IFERROR(VLOOKUP(ROW(G389),'RO registers'!$A:$L,9,0),""))</f>
        <v/>
      </c>
      <c r="I391" s="3" t="str">
        <f>IF(IFERROR(VLOOKUP(ROW(H389),'RO registers'!$A:$L,10,0),"")=0,"",IFERROR(VLOOKUP(ROW(H389),'RO registers'!$A:$L,10,0),""))</f>
        <v/>
      </c>
      <c r="J391" s="118" t="str">
        <f>IF(IFERROR(VLOOKUP(ROW(I389),'RO registers'!$A:$L,11,0),"")=0,"",IFERROR(VLOOKUP(ROW(I389),'RO registers'!$A:$L,11,0),""))</f>
        <v/>
      </c>
      <c r="K391" s="3" t="str">
        <f>IF(IFERROR(VLOOKUP(ROW(J389),'RO registers'!$A:$L,12,0),"")=0,"",IFERROR(VLOOKUP(ROW(J389),'RO registers'!$A:$L,12,0),""))</f>
        <v/>
      </c>
      <c r="L391" s="73"/>
    </row>
    <row r="392" spans="1:12" ht="50.1" customHeight="1">
      <c r="A392" s="3" t="str">
        <f>IF(IFERROR(VLOOKUP(ROW(A390),'RO registers'!$A:$L,2,0),"")=0,"",IFERROR(VLOOKUP(ROW(A390),'RO registers'!$A:$L,2,0),""))</f>
        <v/>
      </c>
      <c r="B392" s="3" t="str">
        <f>IF(IFERROR(VLOOKUP(ROW(B390),'RO registers'!$A:$L,3,0),"")=0,"",IFERROR(VLOOKUP(ROW(B390),'RO registers'!$A:$L,3,0),""))</f>
        <v/>
      </c>
      <c r="C392" s="3" t="str">
        <f>IF(IFERROR(VLOOKUP(ROW(C390),'RO registers'!$A:$L,4,0),"")=0,"",IFERROR(VLOOKUP(ROW(C390),'RO registers'!$A:$L,4,0),""))</f>
        <v/>
      </c>
      <c r="D392" s="3" t="str">
        <f>IF(IFERROR(VLOOKUP(ROW(D390),'RO registers'!$A:$L,5,0),"")=0,"",IFERROR(VLOOKUP(ROW(D390),'RO registers'!$A:$L,5,0),""))</f>
        <v/>
      </c>
      <c r="E392" s="3" t="str">
        <f>IF(IFERROR(VLOOKUP(ROW(E390),'RO registers'!$A:$L,6,0),"")=0,"",IFERROR(VLOOKUP(ROW(E390),'RO registers'!$A:$L,6,0),""))</f>
        <v/>
      </c>
      <c r="F392" s="3" t="str">
        <f>IF(IFERROR(VLOOKUP(ROW(F390),'RO registers'!$A:$L,7,0),"")=0,"",IFERROR(VLOOKUP(ROW(F390),'RO registers'!$A:$L,7,0),""))</f>
        <v/>
      </c>
      <c r="G392" s="3" t="str">
        <f>IF(IFERROR(VLOOKUP(ROW(F390),'RO registers'!$A:$L,8,0),"")=0,"",IFERROR(VLOOKUP(ROW(F390),'RO registers'!$A:$L,8,0),""))</f>
        <v/>
      </c>
      <c r="H392" s="3" t="str">
        <f>IF(IFERROR(VLOOKUP(ROW(G390),'RO registers'!$A:$L,9,0),"")=0,"",IFERROR(VLOOKUP(ROW(G390),'RO registers'!$A:$L,9,0),""))</f>
        <v/>
      </c>
      <c r="I392" s="3" t="str">
        <f>IF(IFERROR(VLOOKUP(ROW(H390),'RO registers'!$A:$L,10,0),"")=0,"",IFERROR(VLOOKUP(ROW(H390),'RO registers'!$A:$L,10,0),""))</f>
        <v/>
      </c>
      <c r="J392" s="118" t="str">
        <f>IF(IFERROR(VLOOKUP(ROW(I390),'RO registers'!$A:$L,11,0),"")=0,"",IFERROR(VLOOKUP(ROW(I390),'RO registers'!$A:$L,11,0),""))</f>
        <v/>
      </c>
      <c r="K392" s="3" t="str">
        <f>IF(IFERROR(VLOOKUP(ROW(J390),'RO registers'!$A:$L,12,0),"")=0,"",IFERROR(VLOOKUP(ROW(J390),'RO registers'!$A:$L,12,0),""))</f>
        <v/>
      </c>
      <c r="L392" s="73"/>
    </row>
    <row r="393" spans="1:12" ht="50.1" customHeight="1">
      <c r="A393" s="3" t="str">
        <f>IF(IFERROR(VLOOKUP(ROW(A391),'RO registers'!$A:$L,2,0),"")=0,"",IFERROR(VLOOKUP(ROW(A391),'RO registers'!$A:$L,2,0),""))</f>
        <v/>
      </c>
      <c r="B393" s="3" t="str">
        <f>IF(IFERROR(VLOOKUP(ROW(B391),'RO registers'!$A:$L,3,0),"")=0,"",IFERROR(VLOOKUP(ROW(B391),'RO registers'!$A:$L,3,0),""))</f>
        <v/>
      </c>
      <c r="C393" s="3" t="str">
        <f>IF(IFERROR(VLOOKUP(ROW(C391),'RO registers'!$A:$L,4,0),"")=0,"",IFERROR(VLOOKUP(ROW(C391),'RO registers'!$A:$L,4,0),""))</f>
        <v/>
      </c>
      <c r="D393" s="3" t="str">
        <f>IF(IFERROR(VLOOKUP(ROW(D391),'RO registers'!$A:$L,5,0),"")=0,"",IFERROR(VLOOKUP(ROW(D391),'RO registers'!$A:$L,5,0),""))</f>
        <v/>
      </c>
      <c r="E393" s="3" t="str">
        <f>IF(IFERROR(VLOOKUP(ROW(E391),'RO registers'!$A:$L,6,0),"")=0,"",IFERROR(VLOOKUP(ROW(E391),'RO registers'!$A:$L,6,0),""))</f>
        <v/>
      </c>
      <c r="F393" s="3" t="str">
        <f>IF(IFERROR(VLOOKUP(ROW(F391),'RO registers'!$A:$L,7,0),"")=0,"",IFERROR(VLOOKUP(ROW(F391),'RO registers'!$A:$L,7,0),""))</f>
        <v/>
      </c>
      <c r="G393" s="3" t="str">
        <f>IF(IFERROR(VLOOKUP(ROW(F391),'RO registers'!$A:$L,8,0),"")=0,"",IFERROR(VLOOKUP(ROW(F391),'RO registers'!$A:$L,8,0),""))</f>
        <v/>
      </c>
      <c r="H393" s="3" t="str">
        <f>IF(IFERROR(VLOOKUP(ROW(G391),'RO registers'!$A:$L,9,0),"")=0,"",IFERROR(VLOOKUP(ROW(G391),'RO registers'!$A:$L,9,0),""))</f>
        <v/>
      </c>
      <c r="I393" s="3" t="str">
        <f>IF(IFERROR(VLOOKUP(ROW(H391),'RO registers'!$A:$L,10,0),"")=0,"",IFERROR(VLOOKUP(ROW(H391),'RO registers'!$A:$L,10,0),""))</f>
        <v/>
      </c>
      <c r="J393" s="118" t="str">
        <f>IF(IFERROR(VLOOKUP(ROW(I391),'RO registers'!$A:$L,11,0),"")=0,"",IFERROR(VLOOKUP(ROW(I391),'RO registers'!$A:$L,11,0),""))</f>
        <v/>
      </c>
      <c r="K393" s="3" t="str">
        <f>IF(IFERROR(VLOOKUP(ROW(J391),'RO registers'!$A:$L,12,0),"")=0,"",IFERROR(VLOOKUP(ROW(J391),'RO registers'!$A:$L,12,0),""))</f>
        <v/>
      </c>
      <c r="L393" s="73"/>
    </row>
    <row r="394" spans="1:12" ht="50.1" customHeight="1">
      <c r="A394" s="3" t="str">
        <f>IF(IFERROR(VLOOKUP(ROW(A392),'RO registers'!$A:$L,2,0),"")=0,"",IFERROR(VLOOKUP(ROW(A392),'RO registers'!$A:$L,2,0),""))</f>
        <v/>
      </c>
      <c r="B394" s="3" t="str">
        <f>IF(IFERROR(VLOOKUP(ROW(B392),'RO registers'!$A:$L,3,0),"")=0,"",IFERROR(VLOOKUP(ROW(B392),'RO registers'!$A:$L,3,0),""))</f>
        <v/>
      </c>
      <c r="C394" s="3" t="str">
        <f>IF(IFERROR(VLOOKUP(ROW(C392),'RO registers'!$A:$L,4,0),"")=0,"",IFERROR(VLOOKUP(ROW(C392),'RO registers'!$A:$L,4,0),""))</f>
        <v/>
      </c>
      <c r="D394" s="3" t="str">
        <f>IF(IFERROR(VLOOKUP(ROW(D392),'RO registers'!$A:$L,5,0),"")=0,"",IFERROR(VLOOKUP(ROW(D392),'RO registers'!$A:$L,5,0),""))</f>
        <v/>
      </c>
      <c r="E394" s="3" t="str">
        <f>IF(IFERROR(VLOOKUP(ROW(E392),'RO registers'!$A:$L,6,0),"")=0,"",IFERROR(VLOOKUP(ROW(E392),'RO registers'!$A:$L,6,0),""))</f>
        <v/>
      </c>
      <c r="F394" s="3" t="str">
        <f>IF(IFERROR(VLOOKUP(ROW(F392),'RO registers'!$A:$L,7,0),"")=0,"",IFERROR(VLOOKUP(ROW(F392),'RO registers'!$A:$L,7,0),""))</f>
        <v/>
      </c>
      <c r="G394" s="3" t="str">
        <f>IF(IFERROR(VLOOKUP(ROW(F392),'RO registers'!$A:$L,8,0),"")=0,"",IFERROR(VLOOKUP(ROW(F392),'RO registers'!$A:$L,8,0),""))</f>
        <v/>
      </c>
      <c r="H394" s="3" t="str">
        <f>IF(IFERROR(VLOOKUP(ROW(G392),'RO registers'!$A:$L,9,0),"")=0,"",IFERROR(VLOOKUP(ROW(G392),'RO registers'!$A:$L,9,0),""))</f>
        <v/>
      </c>
      <c r="I394" s="3" t="str">
        <f>IF(IFERROR(VLOOKUP(ROW(H392),'RO registers'!$A:$L,10,0),"")=0,"",IFERROR(VLOOKUP(ROW(H392),'RO registers'!$A:$L,10,0),""))</f>
        <v/>
      </c>
      <c r="J394" s="118" t="str">
        <f>IF(IFERROR(VLOOKUP(ROW(I392),'RO registers'!$A:$L,11,0),"")=0,"",IFERROR(VLOOKUP(ROW(I392),'RO registers'!$A:$L,11,0),""))</f>
        <v/>
      </c>
      <c r="K394" s="3" t="str">
        <f>IF(IFERROR(VLOOKUP(ROW(J392),'RO registers'!$A:$L,12,0),"")=0,"",IFERROR(VLOOKUP(ROW(J392),'RO registers'!$A:$L,12,0),""))</f>
        <v/>
      </c>
      <c r="L394" s="73"/>
    </row>
    <row r="395" spans="1:12" ht="50.1" customHeight="1">
      <c r="A395" s="3" t="str">
        <f>IF(IFERROR(VLOOKUP(ROW(A393),'RO registers'!$A:$L,2,0),"")=0,"",IFERROR(VLOOKUP(ROW(A393),'RO registers'!$A:$L,2,0),""))</f>
        <v/>
      </c>
      <c r="B395" s="3" t="str">
        <f>IF(IFERROR(VLOOKUP(ROW(B393),'RO registers'!$A:$L,3,0),"")=0,"",IFERROR(VLOOKUP(ROW(B393),'RO registers'!$A:$L,3,0),""))</f>
        <v/>
      </c>
      <c r="C395" s="3" t="str">
        <f>IF(IFERROR(VLOOKUP(ROW(C393),'RO registers'!$A:$L,4,0),"")=0,"",IFERROR(VLOOKUP(ROW(C393),'RO registers'!$A:$L,4,0),""))</f>
        <v/>
      </c>
      <c r="D395" s="3" t="str">
        <f>IF(IFERROR(VLOOKUP(ROW(D393),'RO registers'!$A:$L,5,0),"")=0,"",IFERROR(VLOOKUP(ROW(D393),'RO registers'!$A:$L,5,0),""))</f>
        <v/>
      </c>
      <c r="E395" s="3" t="str">
        <f>IF(IFERROR(VLOOKUP(ROW(E393),'RO registers'!$A:$L,6,0),"")=0,"",IFERROR(VLOOKUP(ROW(E393),'RO registers'!$A:$L,6,0),""))</f>
        <v/>
      </c>
      <c r="F395" s="3" t="str">
        <f>IF(IFERROR(VLOOKUP(ROW(F393),'RO registers'!$A:$L,7,0),"")=0,"",IFERROR(VLOOKUP(ROW(F393),'RO registers'!$A:$L,7,0),""))</f>
        <v/>
      </c>
      <c r="G395" s="3" t="str">
        <f>IF(IFERROR(VLOOKUP(ROW(F393),'RO registers'!$A:$L,8,0),"")=0,"",IFERROR(VLOOKUP(ROW(F393),'RO registers'!$A:$L,8,0),""))</f>
        <v/>
      </c>
      <c r="H395" s="3" t="str">
        <f>IF(IFERROR(VLOOKUP(ROW(G393),'RO registers'!$A:$L,9,0),"")=0,"",IFERROR(VLOOKUP(ROW(G393),'RO registers'!$A:$L,9,0),""))</f>
        <v/>
      </c>
      <c r="I395" s="3" t="str">
        <f>IF(IFERROR(VLOOKUP(ROW(H393),'RO registers'!$A:$L,10,0),"")=0,"",IFERROR(VLOOKUP(ROW(H393),'RO registers'!$A:$L,10,0),""))</f>
        <v/>
      </c>
      <c r="J395" s="118" t="str">
        <f>IF(IFERROR(VLOOKUP(ROW(I393),'RO registers'!$A:$L,11,0),"")=0,"",IFERROR(VLOOKUP(ROW(I393),'RO registers'!$A:$L,11,0),""))</f>
        <v/>
      </c>
      <c r="K395" s="3" t="str">
        <f>IF(IFERROR(VLOOKUP(ROW(J393),'RO registers'!$A:$L,12,0),"")=0,"",IFERROR(VLOOKUP(ROW(J393),'RO registers'!$A:$L,12,0),""))</f>
        <v/>
      </c>
      <c r="L395" s="73"/>
    </row>
    <row r="396" spans="1:12" ht="50.1" customHeight="1">
      <c r="A396" s="3" t="str">
        <f>IF(IFERROR(VLOOKUP(ROW(A394),'RO registers'!$A:$L,2,0),"")=0,"",IFERROR(VLOOKUP(ROW(A394),'RO registers'!$A:$L,2,0),""))</f>
        <v/>
      </c>
      <c r="B396" s="3" t="str">
        <f>IF(IFERROR(VLOOKUP(ROW(B394),'RO registers'!$A:$L,3,0),"")=0,"",IFERROR(VLOOKUP(ROW(B394),'RO registers'!$A:$L,3,0),""))</f>
        <v/>
      </c>
      <c r="C396" s="3" t="str">
        <f>IF(IFERROR(VLOOKUP(ROW(C394),'RO registers'!$A:$L,4,0),"")=0,"",IFERROR(VLOOKUP(ROW(C394),'RO registers'!$A:$L,4,0),""))</f>
        <v/>
      </c>
      <c r="D396" s="3" t="str">
        <f>IF(IFERROR(VLOOKUP(ROW(D394),'RO registers'!$A:$L,5,0),"")=0,"",IFERROR(VLOOKUP(ROW(D394),'RO registers'!$A:$L,5,0),""))</f>
        <v/>
      </c>
      <c r="E396" s="3" t="str">
        <f>IF(IFERROR(VLOOKUP(ROW(E394),'RO registers'!$A:$L,6,0),"")=0,"",IFERROR(VLOOKUP(ROW(E394),'RO registers'!$A:$L,6,0),""))</f>
        <v/>
      </c>
      <c r="F396" s="3" t="str">
        <f>IF(IFERROR(VLOOKUP(ROW(F394),'RO registers'!$A:$L,7,0),"")=0,"",IFERROR(VLOOKUP(ROW(F394),'RO registers'!$A:$L,7,0),""))</f>
        <v/>
      </c>
      <c r="G396" s="3" t="str">
        <f>IF(IFERROR(VLOOKUP(ROW(F394),'RO registers'!$A:$L,8,0),"")=0,"",IFERROR(VLOOKUP(ROW(F394),'RO registers'!$A:$L,8,0),""))</f>
        <v/>
      </c>
      <c r="H396" s="3" t="str">
        <f>IF(IFERROR(VLOOKUP(ROW(G394),'RO registers'!$A:$L,9,0),"")=0,"",IFERROR(VLOOKUP(ROW(G394),'RO registers'!$A:$L,9,0),""))</f>
        <v/>
      </c>
      <c r="I396" s="3" t="str">
        <f>IF(IFERROR(VLOOKUP(ROW(H394),'RO registers'!$A:$L,10,0),"")=0,"",IFERROR(VLOOKUP(ROW(H394),'RO registers'!$A:$L,10,0),""))</f>
        <v/>
      </c>
      <c r="J396" s="118" t="str">
        <f>IF(IFERROR(VLOOKUP(ROW(I394),'RO registers'!$A:$L,11,0),"")=0,"",IFERROR(VLOOKUP(ROW(I394),'RO registers'!$A:$L,11,0),""))</f>
        <v/>
      </c>
      <c r="K396" s="3" t="str">
        <f>IF(IFERROR(VLOOKUP(ROW(J394),'RO registers'!$A:$L,12,0),"")=0,"",IFERROR(VLOOKUP(ROW(J394),'RO registers'!$A:$L,12,0),""))</f>
        <v/>
      </c>
      <c r="L396" s="73"/>
    </row>
    <row r="397" spans="1:12" ht="50.1" customHeight="1">
      <c r="A397" s="3" t="str">
        <f>IF(IFERROR(VLOOKUP(ROW(A395),'RO registers'!$A:$L,2,0),"")=0,"",IFERROR(VLOOKUP(ROW(A395),'RO registers'!$A:$L,2,0),""))</f>
        <v/>
      </c>
      <c r="B397" s="3" t="str">
        <f>IF(IFERROR(VLOOKUP(ROW(B395),'RO registers'!$A:$L,3,0),"")=0,"",IFERROR(VLOOKUP(ROW(B395),'RO registers'!$A:$L,3,0),""))</f>
        <v/>
      </c>
      <c r="C397" s="3" t="str">
        <f>IF(IFERROR(VLOOKUP(ROW(C395),'RO registers'!$A:$L,4,0),"")=0,"",IFERROR(VLOOKUP(ROW(C395),'RO registers'!$A:$L,4,0),""))</f>
        <v/>
      </c>
      <c r="D397" s="3" t="str">
        <f>IF(IFERROR(VLOOKUP(ROW(D395),'RO registers'!$A:$L,5,0),"")=0,"",IFERROR(VLOOKUP(ROW(D395),'RO registers'!$A:$L,5,0),""))</f>
        <v/>
      </c>
      <c r="E397" s="3" t="str">
        <f>IF(IFERROR(VLOOKUP(ROW(E395),'RO registers'!$A:$L,6,0),"")=0,"",IFERROR(VLOOKUP(ROW(E395),'RO registers'!$A:$L,6,0),""))</f>
        <v/>
      </c>
      <c r="F397" s="3" t="str">
        <f>IF(IFERROR(VLOOKUP(ROW(F395),'RO registers'!$A:$L,7,0),"")=0,"",IFERROR(VLOOKUP(ROW(F395),'RO registers'!$A:$L,7,0),""))</f>
        <v/>
      </c>
      <c r="G397" s="3" t="str">
        <f>IF(IFERROR(VLOOKUP(ROW(F395),'RO registers'!$A:$L,8,0),"")=0,"",IFERROR(VLOOKUP(ROW(F395),'RO registers'!$A:$L,8,0),""))</f>
        <v/>
      </c>
      <c r="H397" s="3" t="str">
        <f>IF(IFERROR(VLOOKUP(ROW(G395),'RO registers'!$A:$L,9,0),"")=0,"",IFERROR(VLOOKUP(ROW(G395),'RO registers'!$A:$L,9,0),""))</f>
        <v/>
      </c>
      <c r="I397" s="3" t="str">
        <f>IF(IFERROR(VLOOKUP(ROW(H395),'RO registers'!$A:$L,10,0),"")=0,"",IFERROR(VLOOKUP(ROW(H395),'RO registers'!$A:$L,10,0),""))</f>
        <v/>
      </c>
      <c r="J397" s="118" t="str">
        <f>IF(IFERROR(VLOOKUP(ROW(I395),'RO registers'!$A:$L,11,0),"")=0,"",IFERROR(VLOOKUP(ROW(I395),'RO registers'!$A:$L,11,0),""))</f>
        <v/>
      </c>
      <c r="K397" s="3" t="str">
        <f>IF(IFERROR(VLOOKUP(ROW(J395),'RO registers'!$A:$L,12,0),"")=0,"",IFERROR(VLOOKUP(ROW(J395),'RO registers'!$A:$L,12,0),""))</f>
        <v/>
      </c>
      <c r="L397" s="73"/>
    </row>
    <row r="398" spans="1:12" ht="50.1" customHeight="1">
      <c r="A398" s="3" t="str">
        <f>IF(IFERROR(VLOOKUP(ROW(A396),'RO registers'!$A:$L,2,0),"")=0,"",IFERROR(VLOOKUP(ROW(A396),'RO registers'!$A:$L,2,0),""))</f>
        <v/>
      </c>
      <c r="B398" s="3" t="str">
        <f>IF(IFERROR(VLOOKUP(ROW(B396),'RO registers'!$A:$L,3,0),"")=0,"",IFERROR(VLOOKUP(ROW(B396),'RO registers'!$A:$L,3,0),""))</f>
        <v/>
      </c>
      <c r="C398" s="3" t="str">
        <f>IF(IFERROR(VLOOKUP(ROW(C396),'RO registers'!$A:$L,4,0),"")=0,"",IFERROR(VLOOKUP(ROW(C396),'RO registers'!$A:$L,4,0),""))</f>
        <v/>
      </c>
      <c r="D398" s="3" t="str">
        <f>IF(IFERROR(VLOOKUP(ROW(D396),'RO registers'!$A:$L,5,0),"")=0,"",IFERROR(VLOOKUP(ROW(D396),'RO registers'!$A:$L,5,0),""))</f>
        <v/>
      </c>
      <c r="E398" s="3" t="str">
        <f>IF(IFERROR(VLOOKUP(ROW(E396),'RO registers'!$A:$L,6,0),"")=0,"",IFERROR(VLOOKUP(ROW(E396),'RO registers'!$A:$L,6,0),""))</f>
        <v/>
      </c>
      <c r="F398" s="3" t="str">
        <f>IF(IFERROR(VLOOKUP(ROW(F396),'RO registers'!$A:$L,7,0),"")=0,"",IFERROR(VLOOKUP(ROW(F396),'RO registers'!$A:$L,7,0),""))</f>
        <v/>
      </c>
      <c r="G398" s="3" t="str">
        <f>IF(IFERROR(VLOOKUP(ROW(F396),'RO registers'!$A:$L,8,0),"")=0,"",IFERROR(VLOOKUP(ROW(F396),'RO registers'!$A:$L,8,0),""))</f>
        <v/>
      </c>
      <c r="H398" s="3" t="str">
        <f>IF(IFERROR(VLOOKUP(ROW(G396),'RO registers'!$A:$L,9,0),"")=0,"",IFERROR(VLOOKUP(ROW(G396),'RO registers'!$A:$L,9,0),""))</f>
        <v/>
      </c>
      <c r="I398" s="3" t="str">
        <f>IF(IFERROR(VLOOKUP(ROW(H396),'RO registers'!$A:$L,10,0),"")=0,"",IFERROR(VLOOKUP(ROW(H396),'RO registers'!$A:$L,10,0),""))</f>
        <v/>
      </c>
      <c r="J398" s="118" t="str">
        <f>IF(IFERROR(VLOOKUP(ROW(I396),'RO registers'!$A:$L,11,0),"")=0,"",IFERROR(VLOOKUP(ROW(I396),'RO registers'!$A:$L,11,0),""))</f>
        <v/>
      </c>
      <c r="K398" s="3" t="str">
        <f>IF(IFERROR(VLOOKUP(ROW(J396),'RO registers'!$A:$L,12,0),"")=0,"",IFERROR(VLOOKUP(ROW(J396),'RO registers'!$A:$L,12,0),""))</f>
        <v/>
      </c>
      <c r="L398" s="73"/>
    </row>
    <row r="399" spans="1:12" ht="50.1" customHeight="1">
      <c r="A399" s="3" t="str">
        <f>IF(IFERROR(VLOOKUP(ROW(A397),'RO registers'!$A:$L,2,0),"")=0,"",IFERROR(VLOOKUP(ROW(A397),'RO registers'!$A:$L,2,0),""))</f>
        <v/>
      </c>
      <c r="B399" s="3" t="str">
        <f>IF(IFERROR(VLOOKUP(ROW(B397),'RO registers'!$A:$L,3,0),"")=0,"",IFERROR(VLOOKUP(ROW(B397),'RO registers'!$A:$L,3,0),""))</f>
        <v/>
      </c>
      <c r="C399" s="3" t="str">
        <f>IF(IFERROR(VLOOKUP(ROW(C397),'RO registers'!$A:$L,4,0),"")=0,"",IFERROR(VLOOKUP(ROW(C397),'RO registers'!$A:$L,4,0),""))</f>
        <v/>
      </c>
      <c r="D399" s="3" t="str">
        <f>IF(IFERROR(VLOOKUP(ROW(D397),'RO registers'!$A:$L,5,0),"")=0,"",IFERROR(VLOOKUP(ROW(D397),'RO registers'!$A:$L,5,0),""))</f>
        <v/>
      </c>
      <c r="E399" s="3" t="str">
        <f>IF(IFERROR(VLOOKUP(ROW(E397),'RO registers'!$A:$L,6,0),"")=0,"",IFERROR(VLOOKUP(ROW(E397),'RO registers'!$A:$L,6,0),""))</f>
        <v/>
      </c>
      <c r="F399" s="3" t="str">
        <f>IF(IFERROR(VLOOKUP(ROW(F397),'RO registers'!$A:$L,7,0),"")=0,"",IFERROR(VLOOKUP(ROW(F397),'RO registers'!$A:$L,7,0),""))</f>
        <v/>
      </c>
      <c r="G399" s="3" t="str">
        <f>IF(IFERROR(VLOOKUP(ROW(F397),'RO registers'!$A:$L,8,0),"")=0,"",IFERROR(VLOOKUP(ROW(F397),'RO registers'!$A:$L,8,0),""))</f>
        <v/>
      </c>
      <c r="H399" s="3" t="str">
        <f>IF(IFERROR(VLOOKUP(ROW(G397),'RO registers'!$A:$L,9,0),"")=0,"",IFERROR(VLOOKUP(ROW(G397),'RO registers'!$A:$L,9,0),""))</f>
        <v/>
      </c>
      <c r="I399" s="3" t="str">
        <f>IF(IFERROR(VLOOKUP(ROW(H397),'RO registers'!$A:$L,10,0),"")=0,"",IFERROR(VLOOKUP(ROW(H397),'RO registers'!$A:$L,10,0),""))</f>
        <v/>
      </c>
      <c r="J399" s="118" t="str">
        <f>IF(IFERROR(VLOOKUP(ROW(I397),'RO registers'!$A:$L,11,0),"")=0,"",IFERROR(VLOOKUP(ROW(I397),'RO registers'!$A:$L,11,0),""))</f>
        <v/>
      </c>
      <c r="K399" s="3" t="str">
        <f>IF(IFERROR(VLOOKUP(ROW(J397),'RO registers'!$A:$L,12,0),"")=0,"",IFERROR(VLOOKUP(ROW(J397),'RO registers'!$A:$L,12,0),""))</f>
        <v/>
      </c>
      <c r="L399" s="73"/>
    </row>
    <row r="400" spans="1:12" ht="50.1" customHeight="1">
      <c r="A400" s="3" t="str">
        <f>IF(IFERROR(VLOOKUP(ROW(A398),'RO registers'!$A:$L,2,0),"")=0,"",IFERROR(VLOOKUP(ROW(A398),'RO registers'!$A:$L,2,0),""))</f>
        <v/>
      </c>
      <c r="B400" s="3" t="str">
        <f>IF(IFERROR(VLOOKUP(ROW(B398),'RO registers'!$A:$L,3,0),"")=0,"",IFERROR(VLOOKUP(ROW(B398),'RO registers'!$A:$L,3,0),""))</f>
        <v/>
      </c>
      <c r="C400" s="3" t="str">
        <f>IF(IFERROR(VLOOKUP(ROW(C398),'RO registers'!$A:$L,4,0),"")=0,"",IFERROR(VLOOKUP(ROW(C398),'RO registers'!$A:$L,4,0),""))</f>
        <v/>
      </c>
      <c r="D400" s="3" t="str">
        <f>IF(IFERROR(VLOOKUP(ROW(D398),'RO registers'!$A:$L,5,0),"")=0,"",IFERROR(VLOOKUP(ROW(D398),'RO registers'!$A:$L,5,0),""))</f>
        <v/>
      </c>
      <c r="E400" s="3" t="str">
        <f>IF(IFERROR(VLOOKUP(ROW(E398),'RO registers'!$A:$L,6,0),"")=0,"",IFERROR(VLOOKUP(ROW(E398),'RO registers'!$A:$L,6,0),""))</f>
        <v/>
      </c>
      <c r="F400" s="3" t="str">
        <f>IF(IFERROR(VLOOKUP(ROW(F398),'RO registers'!$A:$L,7,0),"")=0,"",IFERROR(VLOOKUP(ROW(F398),'RO registers'!$A:$L,7,0),""))</f>
        <v/>
      </c>
      <c r="G400" s="3" t="str">
        <f>IF(IFERROR(VLOOKUP(ROW(F398),'RO registers'!$A:$L,8,0),"")=0,"",IFERROR(VLOOKUP(ROW(F398),'RO registers'!$A:$L,8,0),""))</f>
        <v/>
      </c>
      <c r="H400" s="3" t="str">
        <f>IF(IFERROR(VLOOKUP(ROW(G398),'RO registers'!$A:$L,9,0),"")=0,"",IFERROR(VLOOKUP(ROW(G398),'RO registers'!$A:$L,9,0),""))</f>
        <v/>
      </c>
      <c r="I400" s="3" t="str">
        <f>IF(IFERROR(VLOOKUP(ROW(H398),'RO registers'!$A:$L,10,0),"")=0,"",IFERROR(VLOOKUP(ROW(H398),'RO registers'!$A:$L,10,0),""))</f>
        <v/>
      </c>
      <c r="J400" s="118" t="str">
        <f>IF(IFERROR(VLOOKUP(ROW(I398),'RO registers'!$A:$L,11,0),"")=0,"",IFERROR(VLOOKUP(ROW(I398),'RO registers'!$A:$L,11,0),""))</f>
        <v/>
      </c>
      <c r="K400" s="3" t="str">
        <f>IF(IFERROR(VLOOKUP(ROW(J398),'RO registers'!$A:$L,12,0),"")=0,"",IFERROR(VLOOKUP(ROW(J398),'RO registers'!$A:$L,12,0),""))</f>
        <v/>
      </c>
      <c r="L400" s="73"/>
    </row>
    <row r="401" spans="1:12" ht="50.1" customHeight="1">
      <c r="A401" s="3" t="str">
        <f>IF(IFERROR(VLOOKUP(ROW(A399),'RO registers'!$A:$L,2,0),"")=0,"",IFERROR(VLOOKUP(ROW(A399),'RO registers'!$A:$L,2,0),""))</f>
        <v/>
      </c>
      <c r="B401" s="3" t="str">
        <f>IF(IFERROR(VLOOKUP(ROW(B399),'RO registers'!$A:$L,3,0),"")=0,"",IFERROR(VLOOKUP(ROW(B399),'RO registers'!$A:$L,3,0),""))</f>
        <v/>
      </c>
      <c r="C401" s="3" t="str">
        <f>IF(IFERROR(VLOOKUP(ROW(C399),'RO registers'!$A:$L,4,0),"")=0,"",IFERROR(VLOOKUP(ROW(C399),'RO registers'!$A:$L,4,0),""))</f>
        <v/>
      </c>
      <c r="D401" s="3" t="str">
        <f>IF(IFERROR(VLOOKUP(ROW(D399),'RO registers'!$A:$L,5,0),"")=0,"",IFERROR(VLOOKUP(ROW(D399),'RO registers'!$A:$L,5,0),""))</f>
        <v/>
      </c>
      <c r="E401" s="3" t="str">
        <f>IF(IFERROR(VLOOKUP(ROW(E399),'RO registers'!$A:$L,6,0),"")=0,"",IFERROR(VLOOKUP(ROW(E399),'RO registers'!$A:$L,6,0),""))</f>
        <v/>
      </c>
      <c r="F401" s="3" t="str">
        <f>IF(IFERROR(VLOOKUP(ROW(F399),'RO registers'!$A:$L,7,0),"")=0,"",IFERROR(VLOOKUP(ROW(F399),'RO registers'!$A:$L,7,0),""))</f>
        <v/>
      </c>
      <c r="G401" s="3" t="str">
        <f>IF(IFERROR(VLOOKUP(ROW(F399),'RO registers'!$A:$L,8,0),"")=0,"",IFERROR(VLOOKUP(ROW(F399),'RO registers'!$A:$L,8,0),""))</f>
        <v/>
      </c>
      <c r="H401" s="3" t="str">
        <f>IF(IFERROR(VLOOKUP(ROW(G399),'RO registers'!$A:$L,9,0),"")=0,"",IFERROR(VLOOKUP(ROW(G399),'RO registers'!$A:$L,9,0),""))</f>
        <v/>
      </c>
      <c r="I401" s="3" t="str">
        <f>IF(IFERROR(VLOOKUP(ROW(H399),'RO registers'!$A:$L,10,0),"")=0,"",IFERROR(VLOOKUP(ROW(H399),'RO registers'!$A:$L,10,0),""))</f>
        <v/>
      </c>
      <c r="J401" s="118" t="str">
        <f>IF(IFERROR(VLOOKUP(ROW(I399),'RO registers'!$A:$L,11,0),"")=0,"",IFERROR(VLOOKUP(ROW(I399),'RO registers'!$A:$L,11,0),""))</f>
        <v/>
      </c>
      <c r="K401" s="3" t="str">
        <f>IF(IFERROR(VLOOKUP(ROW(J399),'RO registers'!$A:$L,12,0),"")=0,"",IFERROR(VLOOKUP(ROW(J399),'RO registers'!$A:$L,12,0),""))</f>
        <v/>
      </c>
      <c r="L401" s="73"/>
    </row>
    <row r="402" spans="1:12" ht="50.1" customHeight="1">
      <c r="A402" s="3" t="str">
        <f>IF(IFERROR(VLOOKUP(ROW(A400),'RO registers'!$A:$L,2,0),"")=0,"",IFERROR(VLOOKUP(ROW(A400),'RO registers'!$A:$L,2,0),""))</f>
        <v/>
      </c>
      <c r="B402" s="3" t="str">
        <f>IF(IFERROR(VLOOKUP(ROW(B400),'RO registers'!$A:$L,3,0),"")=0,"",IFERROR(VLOOKUP(ROW(B400),'RO registers'!$A:$L,3,0),""))</f>
        <v/>
      </c>
      <c r="C402" s="3" t="str">
        <f>IF(IFERROR(VLOOKUP(ROW(C400),'RO registers'!$A:$L,4,0),"")=0,"",IFERROR(VLOOKUP(ROW(C400),'RO registers'!$A:$L,4,0),""))</f>
        <v/>
      </c>
      <c r="D402" s="3" t="str">
        <f>IF(IFERROR(VLOOKUP(ROW(D400),'RO registers'!$A:$L,5,0),"")=0,"",IFERROR(VLOOKUP(ROW(D400),'RO registers'!$A:$L,5,0),""))</f>
        <v/>
      </c>
      <c r="E402" s="3" t="str">
        <f>IF(IFERROR(VLOOKUP(ROW(E400),'RO registers'!$A:$L,6,0),"")=0,"",IFERROR(VLOOKUP(ROW(E400),'RO registers'!$A:$L,6,0),""))</f>
        <v/>
      </c>
      <c r="F402" s="3" t="str">
        <f>IF(IFERROR(VLOOKUP(ROW(F400),'RO registers'!$A:$L,7,0),"")=0,"",IFERROR(VLOOKUP(ROW(F400),'RO registers'!$A:$L,7,0),""))</f>
        <v/>
      </c>
      <c r="G402" s="3" t="str">
        <f>IF(IFERROR(VLOOKUP(ROW(F400),'RO registers'!$A:$L,8,0),"")=0,"",IFERROR(VLOOKUP(ROW(F400),'RO registers'!$A:$L,8,0),""))</f>
        <v/>
      </c>
      <c r="H402" s="3" t="str">
        <f>IF(IFERROR(VLOOKUP(ROW(G400),'RO registers'!$A:$L,9,0),"")=0,"",IFERROR(VLOOKUP(ROW(G400),'RO registers'!$A:$L,9,0),""))</f>
        <v/>
      </c>
      <c r="I402" s="3" t="str">
        <f>IF(IFERROR(VLOOKUP(ROW(H400),'RO registers'!$A:$L,10,0),"")=0,"",IFERROR(VLOOKUP(ROW(H400),'RO registers'!$A:$L,10,0),""))</f>
        <v/>
      </c>
      <c r="J402" s="118" t="str">
        <f>IF(IFERROR(VLOOKUP(ROW(I400),'RO registers'!$A:$L,11,0),"")=0,"",IFERROR(VLOOKUP(ROW(I400),'RO registers'!$A:$L,11,0),""))</f>
        <v/>
      </c>
      <c r="K402" s="3" t="str">
        <f>IF(IFERROR(VLOOKUP(ROW(J400),'RO registers'!$A:$L,12,0),"")=0,"",IFERROR(VLOOKUP(ROW(J400),'RO registers'!$A:$L,12,0),""))</f>
        <v/>
      </c>
      <c r="L402" s="73"/>
    </row>
    <row r="403" spans="1:12" ht="50.1" customHeight="1">
      <c r="A403" s="3" t="str">
        <f>IF(IFERROR(VLOOKUP(ROW(A401),'RO registers'!$A:$L,2,0),"")=0,"",IFERROR(VLOOKUP(ROW(A401),'RO registers'!$A:$L,2,0),""))</f>
        <v/>
      </c>
      <c r="B403" s="3" t="str">
        <f>IF(IFERROR(VLOOKUP(ROW(B401),'RO registers'!$A:$L,3,0),"")=0,"",IFERROR(VLOOKUP(ROW(B401),'RO registers'!$A:$L,3,0),""))</f>
        <v/>
      </c>
      <c r="C403" s="3" t="str">
        <f>IF(IFERROR(VLOOKUP(ROW(C401),'RO registers'!$A:$L,4,0),"")=0,"",IFERROR(VLOOKUP(ROW(C401),'RO registers'!$A:$L,4,0),""))</f>
        <v/>
      </c>
      <c r="D403" s="3" t="str">
        <f>IF(IFERROR(VLOOKUP(ROW(D401),'RO registers'!$A:$L,5,0),"")=0,"",IFERROR(VLOOKUP(ROW(D401),'RO registers'!$A:$L,5,0),""))</f>
        <v/>
      </c>
      <c r="E403" s="3" t="str">
        <f>IF(IFERROR(VLOOKUP(ROW(E401),'RO registers'!$A:$L,6,0),"")=0,"",IFERROR(VLOOKUP(ROW(E401),'RO registers'!$A:$L,6,0),""))</f>
        <v/>
      </c>
      <c r="F403" s="3" t="str">
        <f>IF(IFERROR(VLOOKUP(ROW(F401),'RO registers'!$A:$L,7,0),"")=0,"",IFERROR(VLOOKUP(ROW(F401),'RO registers'!$A:$L,7,0),""))</f>
        <v/>
      </c>
      <c r="G403" s="3" t="str">
        <f>IF(IFERROR(VLOOKUP(ROW(F401),'RO registers'!$A:$L,8,0),"")=0,"",IFERROR(VLOOKUP(ROW(F401),'RO registers'!$A:$L,8,0),""))</f>
        <v/>
      </c>
      <c r="H403" s="3" t="str">
        <f>IF(IFERROR(VLOOKUP(ROW(G401),'RO registers'!$A:$L,9,0),"")=0,"",IFERROR(VLOOKUP(ROW(G401),'RO registers'!$A:$L,9,0),""))</f>
        <v/>
      </c>
      <c r="I403" s="3" t="str">
        <f>IF(IFERROR(VLOOKUP(ROW(H401),'RO registers'!$A:$L,10,0),"")=0,"",IFERROR(VLOOKUP(ROW(H401),'RO registers'!$A:$L,10,0),""))</f>
        <v/>
      </c>
      <c r="J403" s="118" t="str">
        <f>IF(IFERROR(VLOOKUP(ROW(I401),'RO registers'!$A:$L,11,0),"")=0,"",IFERROR(VLOOKUP(ROW(I401),'RO registers'!$A:$L,11,0),""))</f>
        <v/>
      </c>
      <c r="K403" s="3" t="str">
        <f>IF(IFERROR(VLOOKUP(ROW(J401),'RO registers'!$A:$L,12,0),"")=0,"",IFERROR(VLOOKUP(ROW(J401),'RO registers'!$A:$L,12,0),""))</f>
        <v/>
      </c>
      <c r="L403" s="73"/>
    </row>
    <row r="404" spans="1:12" ht="50.1" customHeight="1">
      <c r="A404" s="3" t="str">
        <f>IF(IFERROR(VLOOKUP(ROW(A402),'RO registers'!$A:$L,2,0),"")=0,"",IFERROR(VLOOKUP(ROW(A402),'RO registers'!$A:$L,2,0),""))</f>
        <v/>
      </c>
      <c r="B404" s="3" t="str">
        <f>IF(IFERROR(VLOOKUP(ROW(B402),'RO registers'!$A:$L,3,0),"")=0,"",IFERROR(VLOOKUP(ROW(B402),'RO registers'!$A:$L,3,0),""))</f>
        <v/>
      </c>
      <c r="C404" s="3" t="str">
        <f>IF(IFERROR(VLOOKUP(ROW(C402),'RO registers'!$A:$L,4,0),"")=0,"",IFERROR(VLOOKUP(ROW(C402),'RO registers'!$A:$L,4,0),""))</f>
        <v/>
      </c>
      <c r="D404" s="3" t="str">
        <f>IF(IFERROR(VLOOKUP(ROW(D402),'RO registers'!$A:$L,5,0),"")=0,"",IFERROR(VLOOKUP(ROW(D402),'RO registers'!$A:$L,5,0),""))</f>
        <v/>
      </c>
      <c r="E404" s="3" t="str">
        <f>IF(IFERROR(VLOOKUP(ROW(E402),'RO registers'!$A:$L,6,0),"")=0,"",IFERROR(VLOOKUP(ROW(E402),'RO registers'!$A:$L,6,0),""))</f>
        <v/>
      </c>
      <c r="F404" s="3" t="str">
        <f>IF(IFERROR(VLOOKUP(ROW(F402),'RO registers'!$A:$L,7,0),"")=0,"",IFERROR(VLOOKUP(ROW(F402),'RO registers'!$A:$L,7,0),""))</f>
        <v/>
      </c>
      <c r="G404" s="3" t="str">
        <f>IF(IFERROR(VLOOKUP(ROW(F402),'RO registers'!$A:$L,8,0),"")=0,"",IFERROR(VLOOKUP(ROW(F402),'RO registers'!$A:$L,8,0),""))</f>
        <v/>
      </c>
      <c r="H404" s="3" t="str">
        <f>IF(IFERROR(VLOOKUP(ROW(G402),'RO registers'!$A:$L,9,0),"")=0,"",IFERROR(VLOOKUP(ROW(G402),'RO registers'!$A:$L,9,0),""))</f>
        <v/>
      </c>
      <c r="I404" s="3" t="str">
        <f>IF(IFERROR(VLOOKUP(ROW(H402),'RO registers'!$A:$L,10,0),"")=0,"",IFERROR(VLOOKUP(ROW(H402),'RO registers'!$A:$L,10,0),""))</f>
        <v/>
      </c>
      <c r="J404" s="118" t="str">
        <f>IF(IFERROR(VLOOKUP(ROW(I402),'RO registers'!$A:$L,11,0),"")=0,"",IFERROR(VLOOKUP(ROW(I402),'RO registers'!$A:$L,11,0),""))</f>
        <v/>
      </c>
      <c r="K404" s="3" t="str">
        <f>IF(IFERROR(VLOOKUP(ROW(J402),'RO registers'!$A:$L,12,0),"")=0,"",IFERROR(VLOOKUP(ROW(J402),'RO registers'!$A:$L,12,0),""))</f>
        <v/>
      </c>
      <c r="L404" s="73"/>
    </row>
    <row r="405" spans="1:12" ht="50.1" customHeight="1">
      <c r="A405" s="3" t="str">
        <f>IF(IFERROR(VLOOKUP(ROW(A403),'RO registers'!$A:$L,2,0),"")=0,"",IFERROR(VLOOKUP(ROW(A403),'RO registers'!$A:$L,2,0),""))</f>
        <v/>
      </c>
      <c r="B405" s="3" t="str">
        <f>IF(IFERROR(VLOOKUP(ROW(B403),'RO registers'!$A:$L,3,0),"")=0,"",IFERROR(VLOOKUP(ROW(B403),'RO registers'!$A:$L,3,0),""))</f>
        <v/>
      </c>
      <c r="C405" s="3" t="str">
        <f>IF(IFERROR(VLOOKUP(ROW(C403),'RO registers'!$A:$L,4,0),"")=0,"",IFERROR(VLOOKUP(ROW(C403),'RO registers'!$A:$L,4,0),""))</f>
        <v/>
      </c>
      <c r="D405" s="3" t="str">
        <f>IF(IFERROR(VLOOKUP(ROW(D403),'RO registers'!$A:$L,5,0),"")=0,"",IFERROR(VLOOKUP(ROW(D403),'RO registers'!$A:$L,5,0),""))</f>
        <v/>
      </c>
      <c r="E405" s="3" t="str">
        <f>IF(IFERROR(VLOOKUP(ROW(E403),'RO registers'!$A:$L,6,0),"")=0,"",IFERROR(VLOOKUP(ROW(E403),'RO registers'!$A:$L,6,0),""))</f>
        <v/>
      </c>
      <c r="F405" s="3" t="str">
        <f>IF(IFERROR(VLOOKUP(ROW(F403),'RO registers'!$A:$L,7,0),"")=0,"",IFERROR(VLOOKUP(ROW(F403),'RO registers'!$A:$L,7,0),""))</f>
        <v/>
      </c>
      <c r="G405" s="3" t="str">
        <f>IF(IFERROR(VLOOKUP(ROW(F403),'RO registers'!$A:$L,8,0),"")=0,"",IFERROR(VLOOKUP(ROW(F403),'RO registers'!$A:$L,8,0),""))</f>
        <v/>
      </c>
      <c r="H405" s="3" t="str">
        <f>IF(IFERROR(VLOOKUP(ROW(G403),'RO registers'!$A:$L,9,0),"")=0,"",IFERROR(VLOOKUP(ROW(G403),'RO registers'!$A:$L,9,0),""))</f>
        <v/>
      </c>
      <c r="I405" s="3" t="str">
        <f>IF(IFERROR(VLOOKUP(ROW(H403),'RO registers'!$A:$L,10,0),"")=0,"",IFERROR(VLOOKUP(ROW(H403),'RO registers'!$A:$L,10,0),""))</f>
        <v/>
      </c>
      <c r="J405" s="118" t="str">
        <f>IF(IFERROR(VLOOKUP(ROW(I403),'RO registers'!$A:$L,11,0),"")=0,"",IFERROR(VLOOKUP(ROW(I403),'RO registers'!$A:$L,11,0),""))</f>
        <v/>
      </c>
      <c r="K405" s="3" t="str">
        <f>IF(IFERROR(VLOOKUP(ROW(J403),'RO registers'!$A:$L,12,0),"")=0,"",IFERROR(VLOOKUP(ROW(J403),'RO registers'!$A:$L,12,0),""))</f>
        <v/>
      </c>
      <c r="L405" s="73"/>
    </row>
    <row r="406" spans="1:12" ht="50.1" customHeight="1">
      <c r="A406" s="3" t="str">
        <f>IF(IFERROR(VLOOKUP(ROW(A404),'RO registers'!$A:$L,2,0),"")=0,"",IFERROR(VLOOKUP(ROW(A404),'RO registers'!$A:$L,2,0),""))</f>
        <v/>
      </c>
      <c r="B406" s="3" t="str">
        <f>IF(IFERROR(VLOOKUP(ROW(B404),'RO registers'!$A:$L,3,0),"")=0,"",IFERROR(VLOOKUP(ROW(B404),'RO registers'!$A:$L,3,0),""))</f>
        <v/>
      </c>
      <c r="C406" s="3" t="str">
        <f>IF(IFERROR(VLOOKUP(ROW(C404),'RO registers'!$A:$L,4,0),"")=0,"",IFERROR(VLOOKUP(ROW(C404),'RO registers'!$A:$L,4,0),""))</f>
        <v/>
      </c>
      <c r="D406" s="3" t="str">
        <f>IF(IFERROR(VLOOKUP(ROW(D404),'RO registers'!$A:$L,5,0),"")=0,"",IFERROR(VLOOKUP(ROW(D404),'RO registers'!$A:$L,5,0),""))</f>
        <v/>
      </c>
      <c r="E406" s="3" t="str">
        <f>IF(IFERROR(VLOOKUP(ROW(E404),'RO registers'!$A:$L,6,0),"")=0,"",IFERROR(VLOOKUP(ROW(E404),'RO registers'!$A:$L,6,0),""))</f>
        <v/>
      </c>
      <c r="F406" s="3" t="str">
        <f>IF(IFERROR(VLOOKUP(ROW(F404),'RO registers'!$A:$L,7,0),"")=0,"",IFERROR(VLOOKUP(ROW(F404),'RO registers'!$A:$L,7,0),""))</f>
        <v/>
      </c>
      <c r="G406" s="3" t="str">
        <f>IF(IFERROR(VLOOKUP(ROW(F404),'RO registers'!$A:$L,8,0),"")=0,"",IFERROR(VLOOKUP(ROW(F404),'RO registers'!$A:$L,8,0),""))</f>
        <v/>
      </c>
      <c r="H406" s="3" t="str">
        <f>IF(IFERROR(VLOOKUP(ROW(G404),'RO registers'!$A:$L,9,0),"")=0,"",IFERROR(VLOOKUP(ROW(G404),'RO registers'!$A:$L,9,0),""))</f>
        <v/>
      </c>
      <c r="I406" s="3" t="str">
        <f>IF(IFERROR(VLOOKUP(ROW(H404),'RO registers'!$A:$L,10,0),"")=0,"",IFERROR(VLOOKUP(ROW(H404),'RO registers'!$A:$L,10,0),""))</f>
        <v/>
      </c>
      <c r="J406" s="118" t="str">
        <f>IF(IFERROR(VLOOKUP(ROW(I404),'RO registers'!$A:$L,11,0),"")=0,"",IFERROR(VLOOKUP(ROW(I404),'RO registers'!$A:$L,11,0),""))</f>
        <v/>
      </c>
      <c r="K406" s="3" t="str">
        <f>IF(IFERROR(VLOOKUP(ROW(J404),'RO registers'!$A:$L,12,0),"")=0,"",IFERROR(VLOOKUP(ROW(J404),'RO registers'!$A:$L,12,0),""))</f>
        <v/>
      </c>
      <c r="L406" s="73"/>
    </row>
    <row r="407" spans="1:12" ht="50.1" customHeight="1">
      <c r="A407" s="3" t="str">
        <f>IF(IFERROR(VLOOKUP(ROW(A405),'RO registers'!$A:$L,2,0),"")=0,"",IFERROR(VLOOKUP(ROW(A405),'RO registers'!$A:$L,2,0),""))</f>
        <v/>
      </c>
      <c r="B407" s="3" t="str">
        <f>IF(IFERROR(VLOOKUP(ROW(B405),'RO registers'!$A:$L,3,0),"")=0,"",IFERROR(VLOOKUP(ROW(B405),'RO registers'!$A:$L,3,0),""))</f>
        <v/>
      </c>
      <c r="C407" s="3" t="str">
        <f>IF(IFERROR(VLOOKUP(ROW(C405),'RO registers'!$A:$L,4,0),"")=0,"",IFERROR(VLOOKUP(ROW(C405),'RO registers'!$A:$L,4,0),""))</f>
        <v/>
      </c>
      <c r="D407" s="3" t="str">
        <f>IF(IFERROR(VLOOKUP(ROW(D405),'RO registers'!$A:$L,5,0),"")=0,"",IFERROR(VLOOKUP(ROW(D405),'RO registers'!$A:$L,5,0),""))</f>
        <v/>
      </c>
      <c r="E407" s="3" t="str">
        <f>IF(IFERROR(VLOOKUP(ROW(E405),'RO registers'!$A:$L,6,0),"")=0,"",IFERROR(VLOOKUP(ROW(E405),'RO registers'!$A:$L,6,0),""))</f>
        <v/>
      </c>
      <c r="F407" s="3" t="str">
        <f>IF(IFERROR(VLOOKUP(ROW(F405),'RO registers'!$A:$L,7,0),"")=0,"",IFERROR(VLOOKUP(ROW(F405),'RO registers'!$A:$L,7,0),""))</f>
        <v/>
      </c>
      <c r="G407" s="3" t="str">
        <f>IF(IFERROR(VLOOKUP(ROW(F405),'RO registers'!$A:$L,8,0),"")=0,"",IFERROR(VLOOKUP(ROW(F405),'RO registers'!$A:$L,8,0),""))</f>
        <v/>
      </c>
      <c r="H407" s="3" t="str">
        <f>IF(IFERROR(VLOOKUP(ROW(G405),'RO registers'!$A:$L,9,0),"")=0,"",IFERROR(VLOOKUP(ROW(G405),'RO registers'!$A:$L,9,0),""))</f>
        <v/>
      </c>
      <c r="I407" s="3" t="str">
        <f>IF(IFERROR(VLOOKUP(ROW(H405),'RO registers'!$A:$L,10,0),"")=0,"",IFERROR(VLOOKUP(ROW(H405),'RO registers'!$A:$L,10,0),""))</f>
        <v/>
      </c>
      <c r="J407" s="118" t="str">
        <f>IF(IFERROR(VLOOKUP(ROW(I405),'RO registers'!$A:$L,11,0),"")=0,"",IFERROR(VLOOKUP(ROW(I405),'RO registers'!$A:$L,11,0),""))</f>
        <v/>
      </c>
      <c r="K407" s="3" t="str">
        <f>IF(IFERROR(VLOOKUP(ROW(J405),'RO registers'!$A:$L,12,0),"")=0,"",IFERROR(VLOOKUP(ROW(J405),'RO registers'!$A:$L,12,0),""))</f>
        <v/>
      </c>
      <c r="L407" s="73"/>
    </row>
    <row r="408" spans="1:12" ht="50.1" customHeight="1">
      <c r="A408" s="3" t="str">
        <f>IF(IFERROR(VLOOKUP(ROW(A406),'RO registers'!$A:$L,2,0),"")=0,"",IFERROR(VLOOKUP(ROW(A406),'RO registers'!$A:$L,2,0),""))</f>
        <v/>
      </c>
      <c r="B408" s="3" t="str">
        <f>IF(IFERROR(VLOOKUP(ROW(B406),'RO registers'!$A:$L,3,0),"")=0,"",IFERROR(VLOOKUP(ROW(B406),'RO registers'!$A:$L,3,0),""))</f>
        <v/>
      </c>
      <c r="C408" s="3" t="str">
        <f>IF(IFERROR(VLOOKUP(ROW(C406),'RO registers'!$A:$L,4,0),"")=0,"",IFERROR(VLOOKUP(ROW(C406),'RO registers'!$A:$L,4,0),""))</f>
        <v/>
      </c>
      <c r="D408" s="3" t="str">
        <f>IF(IFERROR(VLOOKUP(ROW(D406),'RO registers'!$A:$L,5,0),"")=0,"",IFERROR(VLOOKUP(ROW(D406),'RO registers'!$A:$L,5,0),""))</f>
        <v/>
      </c>
      <c r="E408" s="3" t="str">
        <f>IF(IFERROR(VLOOKUP(ROW(E406),'RO registers'!$A:$L,6,0),"")=0,"",IFERROR(VLOOKUP(ROW(E406),'RO registers'!$A:$L,6,0),""))</f>
        <v/>
      </c>
      <c r="F408" s="3" t="str">
        <f>IF(IFERROR(VLOOKUP(ROW(F406),'RO registers'!$A:$L,7,0),"")=0,"",IFERROR(VLOOKUP(ROW(F406),'RO registers'!$A:$L,7,0),""))</f>
        <v/>
      </c>
      <c r="G408" s="3" t="str">
        <f>IF(IFERROR(VLOOKUP(ROW(F406),'RO registers'!$A:$L,8,0),"")=0,"",IFERROR(VLOOKUP(ROW(F406),'RO registers'!$A:$L,8,0),""))</f>
        <v/>
      </c>
      <c r="H408" s="3" t="str">
        <f>IF(IFERROR(VLOOKUP(ROW(G406),'RO registers'!$A:$L,9,0),"")=0,"",IFERROR(VLOOKUP(ROW(G406),'RO registers'!$A:$L,9,0),""))</f>
        <v/>
      </c>
      <c r="I408" s="3" t="str">
        <f>IF(IFERROR(VLOOKUP(ROW(H406),'RO registers'!$A:$L,10,0),"")=0,"",IFERROR(VLOOKUP(ROW(H406),'RO registers'!$A:$L,10,0),""))</f>
        <v/>
      </c>
      <c r="J408" s="118" t="str">
        <f>IF(IFERROR(VLOOKUP(ROW(I406),'RO registers'!$A:$L,11,0),"")=0,"",IFERROR(VLOOKUP(ROW(I406),'RO registers'!$A:$L,11,0),""))</f>
        <v/>
      </c>
      <c r="K408" s="3" t="str">
        <f>IF(IFERROR(VLOOKUP(ROW(J406),'RO registers'!$A:$L,12,0),"")=0,"",IFERROR(VLOOKUP(ROW(J406),'RO registers'!$A:$L,12,0),""))</f>
        <v/>
      </c>
      <c r="L408" s="73"/>
    </row>
    <row r="409" spans="1:12" ht="50.1" customHeight="1">
      <c r="A409" s="3" t="str">
        <f>IF(IFERROR(VLOOKUP(ROW(A407),'RO registers'!$A:$L,2,0),"")=0,"",IFERROR(VLOOKUP(ROW(A407),'RO registers'!$A:$L,2,0),""))</f>
        <v/>
      </c>
      <c r="B409" s="3" t="str">
        <f>IF(IFERROR(VLOOKUP(ROW(B407),'RO registers'!$A:$L,3,0),"")=0,"",IFERROR(VLOOKUP(ROW(B407),'RO registers'!$A:$L,3,0),""))</f>
        <v/>
      </c>
      <c r="C409" s="3" t="str">
        <f>IF(IFERROR(VLOOKUP(ROW(C407),'RO registers'!$A:$L,4,0),"")=0,"",IFERROR(VLOOKUP(ROW(C407),'RO registers'!$A:$L,4,0),""))</f>
        <v/>
      </c>
      <c r="D409" s="3" t="str">
        <f>IF(IFERROR(VLOOKUP(ROW(D407),'RO registers'!$A:$L,5,0),"")=0,"",IFERROR(VLOOKUP(ROW(D407),'RO registers'!$A:$L,5,0),""))</f>
        <v/>
      </c>
      <c r="E409" s="3" t="str">
        <f>IF(IFERROR(VLOOKUP(ROW(E407),'RO registers'!$A:$L,6,0),"")=0,"",IFERROR(VLOOKUP(ROW(E407),'RO registers'!$A:$L,6,0),""))</f>
        <v/>
      </c>
      <c r="F409" s="3" t="str">
        <f>IF(IFERROR(VLOOKUP(ROW(F407),'RO registers'!$A:$L,7,0),"")=0,"",IFERROR(VLOOKUP(ROW(F407),'RO registers'!$A:$L,7,0),""))</f>
        <v/>
      </c>
      <c r="G409" s="3" t="str">
        <f>IF(IFERROR(VLOOKUP(ROW(F407),'RO registers'!$A:$L,8,0),"")=0,"",IFERROR(VLOOKUP(ROW(F407),'RO registers'!$A:$L,8,0),""))</f>
        <v/>
      </c>
      <c r="H409" s="3" t="str">
        <f>IF(IFERROR(VLOOKUP(ROW(G407),'RO registers'!$A:$L,9,0),"")=0,"",IFERROR(VLOOKUP(ROW(G407),'RO registers'!$A:$L,9,0),""))</f>
        <v/>
      </c>
      <c r="I409" s="3" t="str">
        <f>IF(IFERROR(VLOOKUP(ROW(H407),'RO registers'!$A:$L,10,0),"")=0,"",IFERROR(VLOOKUP(ROW(H407),'RO registers'!$A:$L,10,0),""))</f>
        <v/>
      </c>
      <c r="J409" s="118" t="str">
        <f>IF(IFERROR(VLOOKUP(ROW(I407),'RO registers'!$A:$L,11,0),"")=0,"",IFERROR(VLOOKUP(ROW(I407),'RO registers'!$A:$L,11,0),""))</f>
        <v/>
      </c>
      <c r="K409" s="3" t="str">
        <f>IF(IFERROR(VLOOKUP(ROW(J407),'RO registers'!$A:$L,12,0),"")=0,"",IFERROR(VLOOKUP(ROW(J407),'RO registers'!$A:$L,12,0),""))</f>
        <v/>
      </c>
      <c r="L409" s="73"/>
    </row>
    <row r="410" spans="1:12" ht="50.1" customHeight="1">
      <c r="A410" s="3" t="str">
        <f>IF(IFERROR(VLOOKUP(ROW(A408),'RO registers'!$A:$L,2,0),"")=0,"",IFERROR(VLOOKUP(ROW(A408),'RO registers'!$A:$L,2,0),""))</f>
        <v/>
      </c>
      <c r="B410" s="3" t="str">
        <f>IF(IFERROR(VLOOKUP(ROW(B408),'RO registers'!$A:$L,3,0),"")=0,"",IFERROR(VLOOKUP(ROW(B408),'RO registers'!$A:$L,3,0),""))</f>
        <v/>
      </c>
      <c r="C410" s="3" t="str">
        <f>IF(IFERROR(VLOOKUP(ROW(C408),'RO registers'!$A:$L,4,0),"")=0,"",IFERROR(VLOOKUP(ROW(C408),'RO registers'!$A:$L,4,0),""))</f>
        <v/>
      </c>
      <c r="D410" s="3" t="str">
        <f>IF(IFERROR(VLOOKUP(ROW(D408),'RO registers'!$A:$L,5,0),"")=0,"",IFERROR(VLOOKUP(ROW(D408),'RO registers'!$A:$L,5,0),""))</f>
        <v/>
      </c>
      <c r="E410" s="3" t="str">
        <f>IF(IFERROR(VLOOKUP(ROW(E408),'RO registers'!$A:$L,6,0),"")=0,"",IFERROR(VLOOKUP(ROW(E408),'RO registers'!$A:$L,6,0),""))</f>
        <v/>
      </c>
      <c r="F410" s="3" t="str">
        <f>IF(IFERROR(VLOOKUP(ROW(F408),'RO registers'!$A:$L,7,0),"")=0,"",IFERROR(VLOOKUP(ROW(F408),'RO registers'!$A:$L,7,0),""))</f>
        <v/>
      </c>
      <c r="G410" s="3" t="str">
        <f>IF(IFERROR(VLOOKUP(ROW(F408),'RO registers'!$A:$L,8,0),"")=0,"",IFERROR(VLOOKUP(ROW(F408),'RO registers'!$A:$L,8,0),""))</f>
        <v/>
      </c>
      <c r="H410" s="3" t="str">
        <f>IF(IFERROR(VLOOKUP(ROW(G408),'RO registers'!$A:$L,9,0),"")=0,"",IFERROR(VLOOKUP(ROW(G408),'RO registers'!$A:$L,9,0),""))</f>
        <v/>
      </c>
      <c r="I410" s="3" t="str">
        <f>IF(IFERROR(VLOOKUP(ROW(H408),'RO registers'!$A:$L,10,0),"")=0,"",IFERROR(VLOOKUP(ROW(H408),'RO registers'!$A:$L,10,0),""))</f>
        <v/>
      </c>
      <c r="J410" s="118" t="str">
        <f>IF(IFERROR(VLOOKUP(ROW(I408),'RO registers'!$A:$L,11,0),"")=0,"",IFERROR(VLOOKUP(ROW(I408),'RO registers'!$A:$L,11,0),""))</f>
        <v/>
      </c>
      <c r="K410" s="3" t="str">
        <f>IF(IFERROR(VLOOKUP(ROW(J408),'RO registers'!$A:$L,12,0),"")=0,"",IFERROR(VLOOKUP(ROW(J408),'RO registers'!$A:$L,12,0),""))</f>
        <v/>
      </c>
      <c r="L410" s="73"/>
    </row>
    <row r="411" spans="1:12" ht="50.1" customHeight="1">
      <c r="A411" s="3" t="str">
        <f>IF(IFERROR(VLOOKUP(ROW(A409),'RO registers'!$A:$L,2,0),"")=0,"",IFERROR(VLOOKUP(ROW(A409),'RO registers'!$A:$L,2,0),""))</f>
        <v/>
      </c>
      <c r="B411" s="3" t="str">
        <f>IF(IFERROR(VLOOKUP(ROW(B409),'RO registers'!$A:$L,3,0),"")=0,"",IFERROR(VLOOKUP(ROW(B409),'RO registers'!$A:$L,3,0),""))</f>
        <v/>
      </c>
      <c r="C411" s="3" t="str">
        <f>IF(IFERROR(VLOOKUP(ROW(C409),'RO registers'!$A:$L,4,0),"")=0,"",IFERROR(VLOOKUP(ROW(C409),'RO registers'!$A:$L,4,0),""))</f>
        <v/>
      </c>
      <c r="D411" s="3" t="str">
        <f>IF(IFERROR(VLOOKUP(ROW(D409),'RO registers'!$A:$L,5,0),"")=0,"",IFERROR(VLOOKUP(ROW(D409),'RO registers'!$A:$L,5,0),""))</f>
        <v/>
      </c>
      <c r="E411" s="3" t="str">
        <f>IF(IFERROR(VLOOKUP(ROW(E409),'RO registers'!$A:$L,6,0),"")=0,"",IFERROR(VLOOKUP(ROW(E409),'RO registers'!$A:$L,6,0),""))</f>
        <v/>
      </c>
      <c r="F411" s="3" t="str">
        <f>IF(IFERROR(VLOOKUP(ROW(F409),'RO registers'!$A:$L,7,0),"")=0,"",IFERROR(VLOOKUP(ROW(F409),'RO registers'!$A:$L,7,0),""))</f>
        <v/>
      </c>
      <c r="G411" s="3" t="str">
        <f>IF(IFERROR(VLOOKUP(ROW(F409),'RO registers'!$A:$L,8,0),"")=0,"",IFERROR(VLOOKUP(ROW(F409),'RO registers'!$A:$L,8,0),""))</f>
        <v/>
      </c>
      <c r="H411" s="3" t="str">
        <f>IF(IFERROR(VLOOKUP(ROW(G409),'RO registers'!$A:$L,9,0),"")=0,"",IFERROR(VLOOKUP(ROW(G409),'RO registers'!$A:$L,9,0),""))</f>
        <v/>
      </c>
      <c r="I411" s="3" t="str">
        <f>IF(IFERROR(VLOOKUP(ROW(H409),'RO registers'!$A:$L,10,0),"")=0,"",IFERROR(VLOOKUP(ROW(H409),'RO registers'!$A:$L,10,0),""))</f>
        <v/>
      </c>
      <c r="J411" s="118" t="str">
        <f>IF(IFERROR(VLOOKUP(ROW(I409),'RO registers'!$A:$L,11,0),"")=0,"",IFERROR(VLOOKUP(ROW(I409),'RO registers'!$A:$L,11,0),""))</f>
        <v/>
      </c>
      <c r="K411" s="3" t="str">
        <f>IF(IFERROR(VLOOKUP(ROW(J409),'RO registers'!$A:$L,12,0),"")=0,"",IFERROR(VLOOKUP(ROW(J409),'RO registers'!$A:$L,12,0),""))</f>
        <v/>
      </c>
      <c r="L411" s="73"/>
    </row>
    <row r="412" spans="1:12" ht="50.1" customHeight="1">
      <c r="A412" s="3" t="str">
        <f>IF(IFERROR(VLOOKUP(ROW(A410),'RO registers'!$A:$L,2,0),"")=0,"",IFERROR(VLOOKUP(ROW(A410),'RO registers'!$A:$L,2,0),""))</f>
        <v/>
      </c>
      <c r="B412" s="3" t="str">
        <f>IF(IFERROR(VLOOKUP(ROW(B410),'RO registers'!$A:$L,3,0),"")=0,"",IFERROR(VLOOKUP(ROW(B410),'RO registers'!$A:$L,3,0),""))</f>
        <v/>
      </c>
      <c r="C412" s="3" t="str">
        <f>IF(IFERROR(VLOOKUP(ROW(C410),'RO registers'!$A:$L,4,0),"")=0,"",IFERROR(VLOOKUP(ROW(C410),'RO registers'!$A:$L,4,0),""))</f>
        <v/>
      </c>
      <c r="D412" s="3" t="str">
        <f>IF(IFERROR(VLOOKUP(ROW(D410),'RO registers'!$A:$L,5,0),"")=0,"",IFERROR(VLOOKUP(ROW(D410),'RO registers'!$A:$L,5,0),""))</f>
        <v/>
      </c>
      <c r="E412" s="3" t="str">
        <f>IF(IFERROR(VLOOKUP(ROW(E410),'RO registers'!$A:$L,6,0),"")=0,"",IFERROR(VLOOKUP(ROW(E410),'RO registers'!$A:$L,6,0),""))</f>
        <v/>
      </c>
      <c r="F412" s="3" t="str">
        <f>IF(IFERROR(VLOOKUP(ROW(F410),'RO registers'!$A:$L,7,0),"")=0,"",IFERROR(VLOOKUP(ROW(F410),'RO registers'!$A:$L,7,0),""))</f>
        <v/>
      </c>
      <c r="G412" s="3" t="str">
        <f>IF(IFERROR(VLOOKUP(ROW(F410),'RO registers'!$A:$L,8,0),"")=0,"",IFERROR(VLOOKUP(ROW(F410),'RO registers'!$A:$L,8,0),""))</f>
        <v/>
      </c>
      <c r="H412" s="3" t="str">
        <f>IF(IFERROR(VLOOKUP(ROW(G410),'RO registers'!$A:$L,9,0),"")=0,"",IFERROR(VLOOKUP(ROW(G410),'RO registers'!$A:$L,9,0),""))</f>
        <v/>
      </c>
      <c r="I412" s="3" t="str">
        <f>IF(IFERROR(VLOOKUP(ROW(H410),'RO registers'!$A:$L,10,0),"")=0,"",IFERROR(VLOOKUP(ROW(H410),'RO registers'!$A:$L,10,0),""))</f>
        <v/>
      </c>
      <c r="J412" s="118" t="str">
        <f>IF(IFERROR(VLOOKUP(ROW(I410),'RO registers'!$A:$L,11,0),"")=0,"",IFERROR(VLOOKUP(ROW(I410),'RO registers'!$A:$L,11,0),""))</f>
        <v/>
      </c>
      <c r="K412" s="3" t="str">
        <f>IF(IFERROR(VLOOKUP(ROW(J410),'RO registers'!$A:$L,12,0),"")=0,"",IFERROR(VLOOKUP(ROW(J410),'RO registers'!$A:$L,12,0),""))</f>
        <v/>
      </c>
      <c r="L412" s="73"/>
    </row>
    <row r="413" spans="1:12" ht="50.1" customHeight="1">
      <c r="A413" s="3" t="str">
        <f>IF(IFERROR(VLOOKUP(ROW(A411),'RO registers'!$A:$L,2,0),"")=0,"",IFERROR(VLOOKUP(ROW(A411),'RO registers'!$A:$L,2,0),""))</f>
        <v/>
      </c>
      <c r="B413" s="3" t="str">
        <f>IF(IFERROR(VLOOKUP(ROW(B411),'RO registers'!$A:$L,3,0),"")=0,"",IFERROR(VLOOKUP(ROW(B411),'RO registers'!$A:$L,3,0),""))</f>
        <v/>
      </c>
      <c r="C413" s="3" t="str">
        <f>IF(IFERROR(VLOOKUP(ROW(C411),'RO registers'!$A:$L,4,0),"")=0,"",IFERROR(VLOOKUP(ROW(C411),'RO registers'!$A:$L,4,0),""))</f>
        <v/>
      </c>
      <c r="D413" s="3" t="str">
        <f>IF(IFERROR(VLOOKUP(ROW(D411),'RO registers'!$A:$L,5,0),"")=0,"",IFERROR(VLOOKUP(ROW(D411),'RO registers'!$A:$L,5,0),""))</f>
        <v/>
      </c>
      <c r="E413" s="3" t="str">
        <f>IF(IFERROR(VLOOKUP(ROW(E411),'RO registers'!$A:$L,6,0),"")=0,"",IFERROR(VLOOKUP(ROW(E411),'RO registers'!$A:$L,6,0),""))</f>
        <v/>
      </c>
      <c r="F413" s="3" t="str">
        <f>IF(IFERROR(VLOOKUP(ROW(F411),'RO registers'!$A:$L,7,0),"")=0,"",IFERROR(VLOOKUP(ROW(F411),'RO registers'!$A:$L,7,0),""))</f>
        <v/>
      </c>
      <c r="G413" s="3" t="str">
        <f>IF(IFERROR(VLOOKUP(ROW(F411),'RO registers'!$A:$L,8,0),"")=0,"",IFERROR(VLOOKUP(ROW(F411),'RO registers'!$A:$L,8,0),""))</f>
        <v/>
      </c>
      <c r="H413" s="3" t="str">
        <f>IF(IFERROR(VLOOKUP(ROW(G411),'RO registers'!$A:$L,9,0),"")=0,"",IFERROR(VLOOKUP(ROW(G411),'RO registers'!$A:$L,9,0),""))</f>
        <v/>
      </c>
      <c r="I413" s="3" t="str">
        <f>IF(IFERROR(VLOOKUP(ROW(H411),'RO registers'!$A:$L,10,0),"")=0,"",IFERROR(VLOOKUP(ROW(H411),'RO registers'!$A:$L,10,0),""))</f>
        <v/>
      </c>
      <c r="J413" s="118" t="str">
        <f>IF(IFERROR(VLOOKUP(ROW(I411),'RO registers'!$A:$L,11,0),"")=0,"",IFERROR(VLOOKUP(ROW(I411),'RO registers'!$A:$L,11,0),""))</f>
        <v/>
      </c>
      <c r="K413" s="3" t="str">
        <f>IF(IFERROR(VLOOKUP(ROW(J411),'RO registers'!$A:$L,12,0),"")=0,"",IFERROR(VLOOKUP(ROW(J411),'RO registers'!$A:$L,12,0),""))</f>
        <v/>
      </c>
      <c r="L413" s="73"/>
    </row>
    <row r="414" spans="1:12" ht="50.1" customHeight="1">
      <c r="A414" s="3" t="str">
        <f>IF(IFERROR(VLOOKUP(ROW(A412),'RO registers'!$A:$L,2,0),"")=0,"",IFERROR(VLOOKUP(ROW(A412),'RO registers'!$A:$L,2,0),""))</f>
        <v/>
      </c>
      <c r="B414" s="3" t="str">
        <f>IF(IFERROR(VLOOKUP(ROW(B412),'RO registers'!$A:$L,3,0),"")=0,"",IFERROR(VLOOKUP(ROW(B412),'RO registers'!$A:$L,3,0),""))</f>
        <v/>
      </c>
      <c r="C414" s="3" t="str">
        <f>IF(IFERROR(VLOOKUP(ROW(C412),'RO registers'!$A:$L,4,0),"")=0,"",IFERROR(VLOOKUP(ROW(C412),'RO registers'!$A:$L,4,0),""))</f>
        <v/>
      </c>
      <c r="D414" s="3" t="str">
        <f>IF(IFERROR(VLOOKUP(ROW(D412),'RO registers'!$A:$L,5,0),"")=0,"",IFERROR(VLOOKUP(ROW(D412),'RO registers'!$A:$L,5,0),""))</f>
        <v/>
      </c>
      <c r="E414" s="3" t="str">
        <f>IF(IFERROR(VLOOKUP(ROW(E412),'RO registers'!$A:$L,6,0),"")=0,"",IFERROR(VLOOKUP(ROW(E412),'RO registers'!$A:$L,6,0),""))</f>
        <v/>
      </c>
      <c r="F414" s="3" t="str">
        <f>IF(IFERROR(VLOOKUP(ROW(F412),'RO registers'!$A:$L,7,0),"")=0,"",IFERROR(VLOOKUP(ROW(F412),'RO registers'!$A:$L,7,0),""))</f>
        <v/>
      </c>
      <c r="G414" s="3" t="str">
        <f>IF(IFERROR(VLOOKUP(ROW(F412),'RO registers'!$A:$L,8,0),"")=0,"",IFERROR(VLOOKUP(ROW(F412),'RO registers'!$A:$L,8,0),""))</f>
        <v/>
      </c>
      <c r="H414" s="3" t="str">
        <f>IF(IFERROR(VLOOKUP(ROW(G412),'RO registers'!$A:$L,9,0),"")=0,"",IFERROR(VLOOKUP(ROW(G412),'RO registers'!$A:$L,9,0),""))</f>
        <v/>
      </c>
      <c r="I414" s="3" t="str">
        <f>IF(IFERROR(VLOOKUP(ROW(H412),'RO registers'!$A:$L,10,0),"")=0,"",IFERROR(VLOOKUP(ROW(H412),'RO registers'!$A:$L,10,0),""))</f>
        <v/>
      </c>
      <c r="J414" s="118" t="str">
        <f>IF(IFERROR(VLOOKUP(ROW(I412),'RO registers'!$A:$L,11,0),"")=0,"",IFERROR(VLOOKUP(ROW(I412),'RO registers'!$A:$L,11,0),""))</f>
        <v/>
      </c>
      <c r="K414" s="3" t="str">
        <f>IF(IFERROR(VLOOKUP(ROW(J412),'RO registers'!$A:$L,12,0),"")=0,"",IFERROR(VLOOKUP(ROW(J412),'RO registers'!$A:$L,12,0),""))</f>
        <v/>
      </c>
      <c r="L414" s="73"/>
    </row>
    <row r="415" spans="1:12" ht="50.1" customHeight="1">
      <c r="A415" s="3" t="str">
        <f>IF(IFERROR(VLOOKUP(ROW(A413),'RO registers'!$A:$L,2,0),"")=0,"",IFERROR(VLOOKUP(ROW(A413),'RO registers'!$A:$L,2,0),""))</f>
        <v/>
      </c>
      <c r="B415" s="3" t="str">
        <f>IF(IFERROR(VLOOKUP(ROW(B413),'RO registers'!$A:$L,3,0),"")=0,"",IFERROR(VLOOKUP(ROW(B413),'RO registers'!$A:$L,3,0),""))</f>
        <v/>
      </c>
      <c r="C415" s="3" t="str">
        <f>IF(IFERROR(VLOOKUP(ROW(C413),'RO registers'!$A:$L,4,0),"")=0,"",IFERROR(VLOOKUP(ROW(C413),'RO registers'!$A:$L,4,0),""))</f>
        <v/>
      </c>
      <c r="D415" s="3" t="str">
        <f>IF(IFERROR(VLOOKUP(ROW(D413),'RO registers'!$A:$L,5,0),"")=0,"",IFERROR(VLOOKUP(ROW(D413),'RO registers'!$A:$L,5,0),""))</f>
        <v/>
      </c>
      <c r="E415" s="3" t="str">
        <f>IF(IFERROR(VLOOKUP(ROW(E413),'RO registers'!$A:$L,6,0),"")=0,"",IFERROR(VLOOKUP(ROW(E413),'RO registers'!$A:$L,6,0),""))</f>
        <v/>
      </c>
      <c r="F415" s="3" t="str">
        <f>IF(IFERROR(VLOOKUP(ROW(F413),'RO registers'!$A:$L,7,0),"")=0,"",IFERROR(VLOOKUP(ROW(F413),'RO registers'!$A:$L,7,0),""))</f>
        <v/>
      </c>
      <c r="G415" s="3" t="str">
        <f>IF(IFERROR(VLOOKUP(ROW(F413),'RO registers'!$A:$L,8,0),"")=0,"",IFERROR(VLOOKUP(ROW(F413),'RO registers'!$A:$L,8,0),""))</f>
        <v/>
      </c>
      <c r="H415" s="3" t="str">
        <f>IF(IFERROR(VLOOKUP(ROW(G413),'RO registers'!$A:$L,9,0),"")=0,"",IFERROR(VLOOKUP(ROW(G413),'RO registers'!$A:$L,9,0),""))</f>
        <v/>
      </c>
      <c r="I415" s="3" t="str">
        <f>IF(IFERROR(VLOOKUP(ROW(H413),'RO registers'!$A:$L,10,0),"")=0,"",IFERROR(VLOOKUP(ROW(H413),'RO registers'!$A:$L,10,0),""))</f>
        <v/>
      </c>
      <c r="J415" s="118" t="str">
        <f>IF(IFERROR(VLOOKUP(ROW(I413),'RO registers'!$A:$L,11,0),"")=0,"",IFERROR(VLOOKUP(ROW(I413),'RO registers'!$A:$L,11,0),""))</f>
        <v/>
      </c>
      <c r="K415" s="3" t="str">
        <f>IF(IFERROR(VLOOKUP(ROW(J413),'RO registers'!$A:$L,12,0),"")=0,"",IFERROR(VLOOKUP(ROW(J413),'RO registers'!$A:$L,12,0),""))</f>
        <v/>
      </c>
      <c r="L415" s="73"/>
    </row>
    <row r="416" spans="1:12" ht="50.1" customHeight="1">
      <c r="A416" s="3" t="str">
        <f>IF(IFERROR(VLOOKUP(ROW(A414),'RO registers'!$A:$L,2,0),"")=0,"",IFERROR(VLOOKUP(ROW(A414),'RO registers'!$A:$L,2,0),""))</f>
        <v/>
      </c>
      <c r="B416" s="3" t="str">
        <f>IF(IFERROR(VLOOKUP(ROW(B414),'RO registers'!$A:$L,3,0),"")=0,"",IFERROR(VLOOKUP(ROW(B414),'RO registers'!$A:$L,3,0),""))</f>
        <v/>
      </c>
      <c r="C416" s="3" t="str">
        <f>IF(IFERROR(VLOOKUP(ROW(C414),'RO registers'!$A:$L,4,0),"")=0,"",IFERROR(VLOOKUP(ROW(C414),'RO registers'!$A:$L,4,0),""))</f>
        <v/>
      </c>
      <c r="D416" s="3" t="str">
        <f>IF(IFERROR(VLOOKUP(ROW(D414),'RO registers'!$A:$L,5,0),"")=0,"",IFERROR(VLOOKUP(ROW(D414),'RO registers'!$A:$L,5,0),""))</f>
        <v/>
      </c>
      <c r="E416" s="3" t="str">
        <f>IF(IFERROR(VLOOKUP(ROW(E414),'RO registers'!$A:$L,6,0),"")=0,"",IFERROR(VLOOKUP(ROW(E414),'RO registers'!$A:$L,6,0),""))</f>
        <v/>
      </c>
      <c r="F416" s="3" t="str">
        <f>IF(IFERROR(VLOOKUP(ROW(F414),'RO registers'!$A:$L,7,0),"")=0,"",IFERROR(VLOOKUP(ROW(F414),'RO registers'!$A:$L,7,0),""))</f>
        <v/>
      </c>
      <c r="G416" s="3" t="str">
        <f>IF(IFERROR(VLOOKUP(ROW(F414),'RO registers'!$A:$L,8,0),"")=0,"",IFERROR(VLOOKUP(ROW(F414),'RO registers'!$A:$L,8,0),""))</f>
        <v/>
      </c>
      <c r="H416" s="3" t="str">
        <f>IF(IFERROR(VLOOKUP(ROW(G414),'RO registers'!$A:$L,9,0),"")=0,"",IFERROR(VLOOKUP(ROW(G414),'RO registers'!$A:$L,9,0),""))</f>
        <v/>
      </c>
      <c r="I416" s="3" t="str">
        <f>IF(IFERROR(VLOOKUP(ROW(H414),'RO registers'!$A:$L,10,0),"")=0,"",IFERROR(VLOOKUP(ROW(H414),'RO registers'!$A:$L,10,0),""))</f>
        <v/>
      </c>
      <c r="J416" s="118" t="str">
        <f>IF(IFERROR(VLOOKUP(ROW(I414),'RO registers'!$A:$L,11,0),"")=0,"",IFERROR(VLOOKUP(ROW(I414),'RO registers'!$A:$L,11,0),""))</f>
        <v/>
      </c>
      <c r="K416" s="3" t="str">
        <f>IF(IFERROR(VLOOKUP(ROW(J414),'RO registers'!$A:$L,12,0),"")=0,"",IFERROR(VLOOKUP(ROW(J414),'RO registers'!$A:$L,12,0),""))</f>
        <v/>
      </c>
      <c r="L416" s="73"/>
    </row>
    <row r="417" spans="1:12" ht="50.1" customHeight="1">
      <c r="A417" s="3" t="str">
        <f>IF(IFERROR(VLOOKUP(ROW(A415),'RO registers'!$A:$L,2,0),"")=0,"",IFERROR(VLOOKUP(ROW(A415),'RO registers'!$A:$L,2,0),""))</f>
        <v/>
      </c>
      <c r="B417" s="3" t="str">
        <f>IF(IFERROR(VLOOKUP(ROW(B415),'RO registers'!$A:$L,3,0),"")=0,"",IFERROR(VLOOKUP(ROW(B415),'RO registers'!$A:$L,3,0),""))</f>
        <v/>
      </c>
      <c r="C417" s="3" t="str">
        <f>IF(IFERROR(VLOOKUP(ROW(C415),'RO registers'!$A:$L,4,0),"")=0,"",IFERROR(VLOOKUP(ROW(C415),'RO registers'!$A:$L,4,0),""))</f>
        <v/>
      </c>
      <c r="D417" s="3" t="str">
        <f>IF(IFERROR(VLOOKUP(ROW(D415),'RO registers'!$A:$L,5,0),"")=0,"",IFERROR(VLOOKUP(ROW(D415),'RO registers'!$A:$L,5,0),""))</f>
        <v/>
      </c>
      <c r="E417" s="3" t="str">
        <f>IF(IFERROR(VLOOKUP(ROW(E415),'RO registers'!$A:$L,6,0),"")=0,"",IFERROR(VLOOKUP(ROW(E415),'RO registers'!$A:$L,6,0),""))</f>
        <v/>
      </c>
      <c r="F417" s="3" t="str">
        <f>IF(IFERROR(VLOOKUP(ROW(F415),'RO registers'!$A:$L,7,0),"")=0,"",IFERROR(VLOOKUP(ROW(F415),'RO registers'!$A:$L,7,0),""))</f>
        <v/>
      </c>
      <c r="G417" s="3" t="str">
        <f>IF(IFERROR(VLOOKUP(ROW(F415),'RO registers'!$A:$L,8,0),"")=0,"",IFERROR(VLOOKUP(ROW(F415),'RO registers'!$A:$L,8,0),""))</f>
        <v/>
      </c>
      <c r="H417" s="3" t="str">
        <f>IF(IFERROR(VLOOKUP(ROW(G415),'RO registers'!$A:$L,9,0),"")=0,"",IFERROR(VLOOKUP(ROW(G415),'RO registers'!$A:$L,9,0),""))</f>
        <v/>
      </c>
      <c r="I417" s="3" t="str">
        <f>IF(IFERROR(VLOOKUP(ROW(H415),'RO registers'!$A:$L,10,0),"")=0,"",IFERROR(VLOOKUP(ROW(H415),'RO registers'!$A:$L,10,0),""))</f>
        <v/>
      </c>
      <c r="J417" s="118" t="str">
        <f>IF(IFERROR(VLOOKUP(ROW(I415),'RO registers'!$A:$L,11,0),"")=0,"",IFERROR(VLOOKUP(ROW(I415),'RO registers'!$A:$L,11,0),""))</f>
        <v/>
      </c>
      <c r="K417" s="3" t="str">
        <f>IF(IFERROR(VLOOKUP(ROW(J415),'RO registers'!$A:$L,12,0),"")=0,"",IFERROR(VLOOKUP(ROW(J415),'RO registers'!$A:$L,12,0),""))</f>
        <v/>
      </c>
      <c r="L417" s="73"/>
    </row>
    <row r="418" spans="1:12" ht="50.1" customHeight="1">
      <c r="A418" s="3" t="str">
        <f>IF(IFERROR(VLOOKUP(ROW(A416),'RO registers'!$A:$L,2,0),"")=0,"",IFERROR(VLOOKUP(ROW(A416),'RO registers'!$A:$L,2,0),""))</f>
        <v/>
      </c>
      <c r="B418" s="3" t="str">
        <f>IF(IFERROR(VLOOKUP(ROW(B416),'RO registers'!$A:$L,3,0),"")=0,"",IFERROR(VLOOKUP(ROW(B416),'RO registers'!$A:$L,3,0),""))</f>
        <v/>
      </c>
      <c r="C418" s="3" t="str">
        <f>IF(IFERROR(VLOOKUP(ROW(C416),'RO registers'!$A:$L,4,0),"")=0,"",IFERROR(VLOOKUP(ROW(C416),'RO registers'!$A:$L,4,0),""))</f>
        <v/>
      </c>
      <c r="D418" s="3" t="str">
        <f>IF(IFERROR(VLOOKUP(ROW(D416),'RO registers'!$A:$L,5,0),"")=0,"",IFERROR(VLOOKUP(ROW(D416),'RO registers'!$A:$L,5,0),""))</f>
        <v/>
      </c>
      <c r="E418" s="3" t="str">
        <f>IF(IFERROR(VLOOKUP(ROW(E416),'RO registers'!$A:$L,6,0),"")=0,"",IFERROR(VLOOKUP(ROW(E416),'RO registers'!$A:$L,6,0),""))</f>
        <v/>
      </c>
      <c r="F418" s="3" t="str">
        <f>IF(IFERROR(VLOOKUP(ROW(F416),'RO registers'!$A:$L,7,0),"")=0,"",IFERROR(VLOOKUP(ROW(F416),'RO registers'!$A:$L,7,0),""))</f>
        <v/>
      </c>
      <c r="G418" s="3" t="str">
        <f>IF(IFERROR(VLOOKUP(ROW(F416),'RO registers'!$A:$L,8,0),"")=0,"",IFERROR(VLOOKUP(ROW(F416),'RO registers'!$A:$L,8,0),""))</f>
        <v/>
      </c>
      <c r="H418" s="3" t="str">
        <f>IF(IFERROR(VLOOKUP(ROW(G416),'RO registers'!$A:$L,9,0),"")=0,"",IFERROR(VLOOKUP(ROW(G416),'RO registers'!$A:$L,9,0),""))</f>
        <v/>
      </c>
      <c r="I418" s="3" t="str">
        <f>IF(IFERROR(VLOOKUP(ROW(H416),'RO registers'!$A:$L,10,0),"")=0,"",IFERROR(VLOOKUP(ROW(H416),'RO registers'!$A:$L,10,0),""))</f>
        <v/>
      </c>
      <c r="J418" s="118" t="str">
        <f>IF(IFERROR(VLOOKUP(ROW(I416),'RO registers'!$A:$L,11,0),"")=0,"",IFERROR(VLOOKUP(ROW(I416),'RO registers'!$A:$L,11,0),""))</f>
        <v/>
      </c>
      <c r="K418" s="3" t="str">
        <f>IF(IFERROR(VLOOKUP(ROW(J416),'RO registers'!$A:$L,12,0),"")=0,"",IFERROR(VLOOKUP(ROW(J416),'RO registers'!$A:$L,12,0),""))</f>
        <v/>
      </c>
      <c r="L418" s="73"/>
    </row>
    <row r="419" spans="1:12" ht="50.1" customHeight="1">
      <c r="A419" s="3" t="str">
        <f>IF(IFERROR(VLOOKUP(ROW(A417),'RO registers'!$A:$L,2,0),"")=0,"",IFERROR(VLOOKUP(ROW(A417),'RO registers'!$A:$L,2,0),""))</f>
        <v/>
      </c>
      <c r="B419" s="3" t="str">
        <f>IF(IFERROR(VLOOKUP(ROW(B417),'RO registers'!$A:$L,3,0),"")=0,"",IFERROR(VLOOKUP(ROW(B417),'RO registers'!$A:$L,3,0),""))</f>
        <v/>
      </c>
      <c r="C419" s="3" t="str">
        <f>IF(IFERROR(VLOOKUP(ROW(C417),'RO registers'!$A:$L,4,0),"")=0,"",IFERROR(VLOOKUP(ROW(C417),'RO registers'!$A:$L,4,0),""))</f>
        <v/>
      </c>
      <c r="D419" s="3" t="str">
        <f>IF(IFERROR(VLOOKUP(ROW(D417),'RO registers'!$A:$L,5,0),"")=0,"",IFERROR(VLOOKUP(ROW(D417),'RO registers'!$A:$L,5,0),""))</f>
        <v/>
      </c>
      <c r="E419" s="3" t="str">
        <f>IF(IFERROR(VLOOKUP(ROW(E417),'RO registers'!$A:$L,6,0),"")=0,"",IFERROR(VLOOKUP(ROW(E417),'RO registers'!$A:$L,6,0),""))</f>
        <v/>
      </c>
      <c r="F419" s="3" t="str">
        <f>IF(IFERROR(VLOOKUP(ROW(F417),'RO registers'!$A:$L,7,0),"")=0,"",IFERROR(VLOOKUP(ROW(F417),'RO registers'!$A:$L,7,0),""))</f>
        <v/>
      </c>
      <c r="G419" s="3" t="str">
        <f>IF(IFERROR(VLOOKUP(ROW(F417),'RO registers'!$A:$L,8,0),"")=0,"",IFERROR(VLOOKUP(ROW(F417),'RO registers'!$A:$L,8,0),""))</f>
        <v/>
      </c>
      <c r="H419" s="3" t="str">
        <f>IF(IFERROR(VLOOKUP(ROW(G417),'RO registers'!$A:$L,9,0),"")=0,"",IFERROR(VLOOKUP(ROW(G417),'RO registers'!$A:$L,9,0),""))</f>
        <v/>
      </c>
      <c r="I419" s="3" t="str">
        <f>IF(IFERROR(VLOOKUP(ROW(H417),'RO registers'!$A:$L,10,0),"")=0,"",IFERROR(VLOOKUP(ROW(H417),'RO registers'!$A:$L,10,0),""))</f>
        <v/>
      </c>
      <c r="J419" s="118" t="str">
        <f>IF(IFERROR(VLOOKUP(ROW(I417),'RO registers'!$A:$L,11,0),"")=0,"",IFERROR(VLOOKUP(ROW(I417),'RO registers'!$A:$L,11,0),""))</f>
        <v/>
      </c>
      <c r="K419" s="3" t="str">
        <f>IF(IFERROR(VLOOKUP(ROW(J417),'RO registers'!$A:$L,12,0),"")=0,"",IFERROR(VLOOKUP(ROW(J417),'RO registers'!$A:$L,12,0),""))</f>
        <v/>
      </c>
      <c r="L419" s="73"/>
    </row>
    <row r="420" spans="1:12" ht="50.1" customHeight="1">
      <c r="A420" s="3" t="str">
        <f>IF(IFERROR(VLOOKUP(ROW(A418),'RO registers'!$A:$L,2,0),"")=0,"",IFERROR(VLOOKUP(ROW(A418),'RO registers'!$A:$L,2,0),""))</f>
        <v/>
      </c>
      <c r="B420" s="3" t="str">
        <f>IF(IFERROR(VLOOKUP(ROW(B418),'RO registers'!$A:$L,3,0),"")=0,"",IFERROR(VLOOKUP(ROW(B418),'RO registers'!$A:$L,3,0),""))</f>
        <v/>
      </c>
      <c r="C420" s="3" t="str">
        <f>IF(IFERROR(VLOOKUP(ROW(C418),'RO registers'!$A:$L,4,0),"")=0,"",IFERROR(VLOOKUP(ROW(C418),'RO registers'!$A:$L,4,0),""))</f>
        <v/>
      </c>
      <c r="D420" s="3" t="str">
        <f>IF(IFERROR(VLOOKUP(ROW(D418),'RO registers'!$A:$L,5,0),"")=0,"",IFERROR(VLOOKUP(ROW(D418),'RO registers'!$A:$L,5,0),""))</f>
        <v/>
      </c>
      <c r="E420" s="3" t="str">
        <f>IF(IFERROR(VLOOKUP(ROW(E418),'RO registers'!$A:$L,6,0),"")=0,"",IFERROR(VLOOKUP(ROW(E418),'RO registers'!$A:$L,6,0),""))</f>
        <v/>
      </c>
      <c r="F420" s="3" t="str">
        <f>IF(IFERROR(VLOOKUP(ROW(F418),'RO registers'!$A:$L,7,0),"")=0,"",IFERROR(VLOOKUP(ROW(F418),'RO registers'!$A:$L,7,0),""))</f>
        <v/>
      </c>
      <c r="G420" s="3" t="str">
        <f>IF(IFERROR(VLOOKUP(ROW(F418),'RO registers'!$A:$L,8,0),"")=0,"",IFERROR(VLOOKUP(ROW(F418),'RO registers'!$A:$L,8,0),""))</f>
        <v/>
      </c>
      <c r="H420" s="3" t="str">
        <f>IF(IFERROR(VLOOKUP(ROW(G418),'RO registers'!$A:$L,9,0),"")=0,"",IFERROR(VLOOKUP(ROW(G418),'RO registers'!$A:$L,9,0),""))</f>
        <v/>
      </c>
      <c r="I420" s="3" t="str">
        <f>IF(IFERROR(VLOOKUP(ROW(H418),'RO registers'!$A:$L,10,0),"")=0,"",IFERROR(VLOOKUP(ROW(H418),'RO registers'!$A:$L,10,0),""))</f>
        <v/>
      </c>
      <c r="J420" s="118" t="str">
        <f>IF(IFERROR(VLOOKUP(ROW(I418),'RO registers'!$A:$L,11,0),"")=0,"",IFERROR(VLOOKUP(ROW(I418),'RO registers'!$A:$L,11,0),""))</f>
        <v/>
      </c>
      <c r="K420" s="3" t="str">
        <f>IF(IFERROR(VLOOKUP(ROW(J418),'RO registers'!$A:$L,12,0),"")=0,"",IFERROR(VLOOKUP(ROW(J418),'RO registers'!$A:$L,12,0),""))</f>
        <v/>
      </c>
      <c r="L420" s="73"/>
    </row>
    <row r="421" spans="1:12" ht="50.1" customHeight="1">
      <c r="A421" s="3" t="str">
        <f>IF(IFERROR(VLOOKUP(ROW(A419),'RO registers'!$A:$L,2,0),"")=0,"",IFERROR(VLOOKUP(ROW(A419),'RO registers'!$A:$L,2,0),""))</f>
        <v/>
      </c>
      <c r="B421" s="3" t="str">
        <f>IF(IFERROR(VLOOKUP(ROW(B419),'RO registers'!$A:$L,3,0),"")=0,"",IFERROR(VLOOKUP(ROW(B419),'RO registers'!$A:$L,3,0),""))</f>
        <v/>
      </c>
      <c r="C421" s="3" t="str">
        <f>IF(IFERROR(VLOOKUP(ROW(C419),'RO registers'!$A:$L,4,0),"")=0,"",IFERROR(VLOOKUP(ROW(C419),'RO registers'!$A:$L,4,0),""))</f>
        <v/>
      </c>
      <c r="D421" s="3" t="str">
        <f>IF(IFERROR(VLOOKUP(ROW(D419),'RO registers'!$A:$L,5,0),"")=0,"",IFERROR(VLOOKUP(ROW(D419),'RO registers'!$A:$L,5,0),""))</f>
        <v/>
      </c>
      <c r="E421" s="3" t="str">
        <f>IF(IFERROR(VLOOKUP(ROW(E419),'RO registers'!$A:$L,6,0),"")=0,"",IFERROR(VLOOKUP(ROW(E419),'RO registers'!$A:$L,6,0),""))</f>
        <v/>
      </c>
      <c r="F421" s="3" t="str">
        <f>IF(IFERROR(VLOOKUP(ROW(F419),'RO registers'!$A:$L,7,0),"")=0,"",IFERROR(VLOOKUP(ROW(F419),'RO registers'!$A:$L,7,0),""))</f>
        <v/>
      </c>
      <c r="G421" s="3" t="str">
        <f>IF(IFERROR(VLOOKUP(ROW(F419),'RO registers'!$A:$L,8,0),"")=0,"",IFERROR(VLOOKUP(ROW(F419),'RO registers'!$A:$L,8,0),""))</f>
        <v/>
      </c>
      <c r="H421" s="3" t="str">
        <f>IF(IFERROR(VLOOKUP(ROW(G419),'RO registers'!$A:$L,9,0),"")=0,"",IFERROR(VLOOKUP(ROW(G419),'RO registers'!$A:$L,9,0),""))</f>
        <v/>
      </c>
      <c r="I421" s="3" t="str">
        <f>IF(IFERROR(VLOOKUP(ROW(H419),'RO registers'!$A:$L,10,0),"")=0,"",IFERROR(VLOOKUP(ROW(H419),'RO registers'!$A:$L,10,0),""))</f>
        <v/>
      </c>
      <c r="J421" s="118" t="str">
        <f>IF(IFERROR(VLOOKUP(ROW(I419),'RO registers'!$A:$L,11,0),"")=0,"",IFERROR(VLOOKUP(ROW(I419),'RO registers'!$A:$L,11,0),""))</f>
        <v/>
      </c>
      <c r="K421" s="3" t="str">
        <f>IF(IFERROR(VLOOKUP(ROW(J419),'RO registers'!$A:$L,12,0),"")=0,"",IFERROR(VLOOKUP(ROW(J419),'RO registers'!$A:$L,12,0),""))</f>
        <v/>
      </c>
      <c r="L421" s="73"/>
    </row>
    <row r="422" spans="1:12" ht="50.1" customHeight="1">
      <c r="A422" s="3" t="str">
        <f>IF(IFERROR(VLOOKUP(ROW(A420),'RO registers'!$A:$L,2,0),"")=0,"",IFERROR(VLOOKUP(ROW(A420),'RO registers'!$A:$L,2,0),""))</f>
        <v/>
      </c>
      <c r="B422" s="3" t="str">
        <f>IF(IFERROR(VLOOKUP(ROW(B420),'RO registers'!$A:$L,3,0),"")=0,"",IFERROR(VLOOKUP(ROW(B420),'RO registers'!$A:$L,3,0),""))</f>
        <v/>
      </c>
      <c r="C422" s="3" t="str">
        <f>IF(IFERROR(VLOOKUP(ROW(C420),'RO registers'!$A:$L,4,0),"")=0,"",IFERROR(VLOOKUP(ROW(C420),'RO registers'!$A:$L,4,0),""))</f>
        <v/>
      </c>
      <c r="D422" s="3" t="str">
        <f>IF(IFERROR(VLOOKUP(ROW(D420),'RO registers'!$A:$L,5,0),"")=0,"",IFERROR(VLOOKUP(ROW(D420),'RO registers'!$A:$L,5,0),""))</f>
        <v/>
      </c>
      <c r="E422" s="3" t="str">
        <f>IF(IFERROR(VLOOKUP(ROW(E420),'RO registers'!$A:$L,6,0),"")=0,"",IFERROR(VLOOKUP(ROW(E420),'RO registers'!$A:$L,6,0),""))</f>
        <v/>
      </c>
      <c r="F422" s="3" t="str">
        <f>IF(IFERROR(VLOOKUP(ROW(F420),'RO registers'!$A:$L,7,0),"")=0,"",IFERROR(VLOOKUP(ROW(F420),'RO registers'!$A:$L,7,0),""))</f>
        <v/>
      </c>
      <c r="G422" s="3" t="str">
        <f>IF(IFERROR(VLOOKUP(ROW(F420),'RO registers'!$A:$L,8,0),"")=0,"",IFERROR(VLOOKUP(ROW(F420),'RO registers'!$A:$L,8,0),""))</f>
        <v/>
      </c>
      <c r="H422" s="3" t="str">
        <f>IF(IFERROR(VLOOKUP(ROW(G420),'RO registers'!$A:$L,9,0),"")=0,"",IFERROR(VLOOKUP(ROW(G420),'RO registers'!$A:$L,9,0),""))</f>
        <v/>
      </c>
      <c r="I422" s="3" t="str">
        <f>IF(IFERROR(VLOOKUP(ROW(H420),'RO registers'!$A:$L,10,0),"")=0,"",IFERROR(VLOOKUP(ROW(H420),'RO registers'!$A:$L,10,0),""))</f>
        <v/>
      </c>
      <c r="J422" s="118" t="str">
        <f>IF(IFERROR(VLOOKUP(ROW(I420),'RO registers'!$A:$L,11,0),"")=0,"",IFERROR(VLOOKUP(ROW(I420),'RO registers'!$A:$L,11,0),""))</f>
        <v/>
      </c>
      <c r="K422" s="3" t="str">
        <f>IF(IFERROR(VLOOKUP(ROW(J420),'RO registers'!$A:$L,12,0),"")=0,"",IFERROR(VLOOKUP(ROW(J420),'RO registers'!$A:$L,12,0),""))</f>
        <v/>
      </c>
      <c r="L422" s="73"/>
    </row>
    <row r="423" spans="1:12" ht="50.1" customHeight="1">
      <c r="A423" s="3" t="str">
        <f>IF(IFERROR(VLOOKUP(ROW(A421),'RO registers'!$A:$L,2,0),"")=0,"",IFERROR(VLOOKUP(ROW(A421),'RO registers'!$A:$L,2,0),""))</f>
        <v/>
      </c>
      <c r="B423" s="3" t="str">
        <f>IF(IFERROR(VLOOKUP(ROW(B421),'RO registers'!$A:$L,3,0),"")=0,"",IFERROR(VLOOKUP(ROW(B421),'RO registers'!$A:$L,3,0),""))</f>
        <v/>
      </c>
      <c r="C423" s="3" t="str">
        <f>IF(IFERROR(VLOOKUP(ROW(C421),'RO registers'!$A:$L,4,0),"")=0,"",IFERROR(VLOOKUP(ROW(C421),'RO registers'!$A:$L,4,0),""))</f>
        <v/>
      </c>
      <c r="D423" s="3" t="str">
        <f>IF(IFERROR(VLOOKUP(ROW(D421),'RO registers'!$A:$L,5,0),"")=0,"",IFERROR(VLOOKUP(ROW(D421),'RO registers'!$A:$L,5,0),""))</f>
        <v/>
      </c>
      <c r="E423" s="3" t="str">
        <f>IF(IFERROR(VLOOKUP(ROW(E421),'RO registers'!$A:$L,6,0),"")=0,"",IFERROR(VLOOKUP(ROW(E421),'RO registers'!$A:$L,6,0),""))</f>
        <v/>
      </c>
      <c r="F423" s="3" t="str">
        <f>IF(IFERROR(VLOOKUP(ROW(F421),'RO registers'!$A:$L,7,0),"")=0,"",IFERROR(VLOOKUP(ROW(F421),'RO registers'!$A:$L,7,0),""))</f>
        <v/>
      </c>
      <c r="G423" s="3" t="str">
        <f>IF(IFERROR(VLOOKUP(ROW(F421),'RO registers'!$A:$L,8,0),"")=0,"",IFERROR(VLOOKUP(ROW(F421),'RO registers'!$A:$L,8,0),""))</f>
        <v/>
      </c>
      <c r="H423" s="3" t="str">
        <f>IF(IFERROR(VLOOKUP(ROW(G421),'RO registers'!$A:$L,9,0),"")=0,"",IFERROR(VLOOKUP(ROW(G421),'RO registers'!$A:$L,9,0),""))</f>
        <v/>
      </c>
      <c r="I423" s="3" t="str">
        <f>IF(IFERROR(VLOOKUP(ROW(H421),'RO registers'!$A:$L,10,0),"")=0,"",IFERROR(VLOOKUP(ROW(H421),'RO registers'!$A:$L,10,0),""))</f>
        <v/>
      </c>
      <c r="J423" s="118" t="str">
        <f>IF(IFERROR(VLOOKUP(ROW(I421),'RO registers'!$A:$L,11,0),"")=0,"",IFERROR(VLOOKUP(ROW(I421),'RO registers'!$A:$L,11,0),""))</f>
        <v/>
      </c>
      <c r="K423" s="3" t="str">
        <f>IF(IFERROR(VLOOKUP(ROW(J421),'RO registers'!$A:$L,12,0),"")=0,"",IFERROR(VLOOKUP(ROW(J421),'RO registers'!$A:$L,12,0),""))</f>
        <v/>
      </c>
      <c r="L423" s="73"/>
    </row>
    <row r="424" spans="1:12" ht="50.1" customHeight="1">
      <c r="A424" s="3" t="str">
        <f>IF(IFERROR(VLOOKUP(ROW(A422),'RO registers'!$A:$L,2,0),"")=0,"",IFERROR(VLOOKUP(ROW(A422),'RO registers'!$A:$L,2,0),""))</f>
        <v/>
      </c>
      <c r="B424" s="3" t="str">
        <f>IF(IFERROR(VLOOKUP(ROW(B422),'RO registers'!$A:$L,3,0),"")=0,"",IFERROR(VLOOKUP(ROW(B422),'RO registers'!$A:$L,3,0),""))</f>
        <v/>
      </c>
      <c r="C424" s="3" t="str">
        <f>IF(IFERROR(VLOOKUP(ROW(C422),'RO registers'!$A:$L,4,0),"")=0,"",IFERROR(VLOOKUP(ROW(C422),'RO registers'!$A:$L,4,0),""))</f>
        <v/>
      </c>
      <c r="D424" s="3" t="str">
        <f>IF(IFERROR(VLOOKUP(ROW(D422),'RO registers'!$A:$L,5,0),"")=0,"",IFERROR(VLOOKUP(ROW(D422),'RO registers'!$A:$L,5,0),""))</f>
        <v/>
      </c>
      <c r="E424" s="3" t="str">
        <f>IF(IFERROR(VLOOKUP(ROW(E422),'RO registers'!$A:$L,6,0),"")=0,"",IFERROR(VLOOKUP(ROW(E422),'RO registers'!$A:$L,6,0),""))</f>
        <v/>
      </c>
      <c r="F424" s="3" t="str">
        <f>IF(IFERROR(VLOOKUP(ROW(F422),'RO registers'!$A:$L,7,0),"")=0,"",IFERROR(VLOOKUP(ROW(F422),'RO registers'!$A:$L,7,0),""))</f>
        <v/>
      </c>
      <c r="G424" s="3" t="str">
        <f>IF(IFERROR(VLOOKUP(ROW(F422),'RO registers'!$A:$L,8,0),"")=0,"",IFERROR(VLOOKUP(ROW(F422),'RO registers'!$A:$L,8,0),""))</f>
        <v/>
      </c>
      <c r="H424" s="3" t="str">
        <f>IF(IFERROR(VLOOKUP(ROW(G422),'RO registers'!$A:$L,9,0),"")=0,"",IFERROR(VLOOKUP(ROW(G422),'RO registers'!$A:$L,9,0),""))</f>
        <v/>
      </c>
      <c r="I424" s="3" t="str">
        <f>IF(IFERROR(VLOOKUP(ROW(H422),'RO registers'!$A:$L,10,0),"")=0,"",IFERROR(VLOOKUP(ROW(H422),'RO registers'!$A:$L,10,0),""))</f>
        <v/>
      </c>
      <c r="J424" s="118" t="str">
        <f>IF(IFERROR(VLOOKUP(ROW(I422),'RO registers'!$A:$L,11,0),"")=0,"",IFERROR(VLOOKUP(ROW(I422),'RO registers'!$A:$L,11,0),""))</f>
        <v/>
      </c>
      <c r="K424" s="3" t="str">
        <f>IF(IFERROR(VLOOKUP(ROW(J422),'RO registers'!$A:$L,12,0),"")=0,"",IFERROR(VLOOKUP(ROW(J422),'RO registers'!$A:$L,12,0),""))</f>
        <v/>
      </c>
      <c r="L424" s="73"/>
    </row>
    <row r="425" spans="1:12" ht="50.1" customHeight="1">
      <c r="A425" s="3" t="str">
        <f>IF(IFERROR(VLOOKUP(ROW(A423),'RO registers'!$A:$L,2,0),"")=0,"",IFERROR(VLOOKUP(ROW(A423),'RO registers'!$A:$L,2,0),""))</f>
        <v/>
      </c>
      <c r="B425" s="3" t="str">
        <f>IF(IFERROR(VLOOKUP(ROW(B423),'RO registers'!$A:$L,3,0),"")=0,"",IFERROR(VLOOKUP(ROW(B423),'RO registers'!$A:$L,3,0),""))</f>
        <v/>
      </c>
      <c r="C425" s="3" t="str">
        <f>IF(IFERROR(VLOOKUP(ROW(C423),'RO registers'!$A:$L,4,0),"")=0,"",IFERROR(VLOOKUP(ROW(C423),'RO registers'!$A:$L,4,0),""))</f>
        <v/>
      </c>
      <c r="D425" s="3" t="str">
        <f>IF(IFERROR(VLOOKUP(ROW(D423),'RO registers'!$A:$L,5,0),"")=0,"",IFERROR(VLOOKUP(ROW(D423),'RO registers'!$A:$L,5,0),""))</f>
        <v/>
      </c>
      <c r="E425" s="3" t="str">
        <f>IF(IFERROR(VLOOKUP(ROW(E423),'RO registers'!$A:$L,6,0),"")=0,"",IFERROR(VLOOKUP(ROW(E423),'RO registers'!$A:$L,6,0),""))</f>
        <v/>
      </c>
      <c r="F425" s="3" t="str">
        <f>IF(IFERROR(VLOOKUP(ROW(F423),'RO registers'!$A:$L,7,0),"")=0,"",IFERROR(VLOOKUP(ROW(F423),'RO registers'!$A:$L,7,0),""))</f>
        <v/>
      </c>
      <c r="G425" s="3" t="str">
        <f>IF(IFERROR(VLOOKUP(ROW(F423),'RO registers'!$A:$L,8,0),"")=0,"",IFERROR(VLOOKUP(ROW(F423),'RO registers'!$A:$L,8,0),""))</f>
        <v/>
      </c>
      <c r="H425" s="3" t="str">
        <f>IF(IFERROR(VLOOKUP(ROW(G423),'RO registers'!$A:$L,9,0),"")=0,"",IFERROR(VLOOKUP(ROW(G423),'RO registers'!$A:$L,9,0),""))</f>
        <v/>
      </c>
      <c r="I425" s="3" t="str">
        <f>IF(IFERROR(VLOOKUP(ROW(H423),'RO registers'!$A:$L,10,0),"")=0,"",IFERROR(VLOOKUP(ROW(H423),'RO registers'!$A:$L,10,0),""))</f>
        <v/>
      </c>
      <c r="J425" s="118" t="str">
        <f>IF(IFERROR(VLOOKUP(ROW(I423),'RO registers'!$A:$L,11,0),"")=0,"",IFERROR(VLOOKUP(ROW(I423),'RO registers'!$A:$L,11,0),""))</f>
        <v/>
      </c>
      <c r="K425" s="3" t="str">
        <f>IF(IFERROR(VLOOKUP(ROW(J423),'RO registers'!$A:$L,12,0),"")=0,"",IFERROR(VLOOKUP(ROW(J423),'RO registers'!$A:$L,12,0),""))</f>
        <v/>
      </c>
      <c r="L425" s="73"/>
    </row>
    <row r="426" spans="1:12" ht="50.1" customHeight="1">
      <c r="A426" s="3" t="str">
        <f>IF(IFERROR(VLOOKUP(ROW(A424),'RO registers'!$A:$L,2,0),"")=0,"",IFERROR(VLOOKUP(ROW(A424),'RO registers'!$A:$L,2,0),""))</f>
        <v/>
      </c>
      <c r="B426" s="3" t="str">
        <f>IF(IFERROR(VLOOKUP(ROW(B424),'RO registers'!$A:$L,3,0),"")=0,"",IFERROR(VLOOKUP(ROW(B424),'RO registers'!$A:$L,3,0),""))</f>
        <v/>
      </c>
      <c r="C426" s="3" t="str">
        <f>IF(IFERROR(VLOOKUP(ROW(C424),'RO registers'!$A:$L,4,0),"")=0,"",IFERROR(VLOOKUP(ROW(C424),'RO registers'!$A:$L,4,0),""))</f>
        <v/>
      </c>
      <c r="D426" s="3" t="str">
        <f>IF(IFERROR(VLOOKUP(ROW(D424),'RO registers'!$A:$L,5,0),"")=0,"",IFERROR(VLOOKUP(ROW(D424),'RO registers'!$A:$L,5,0),""))</f>
        <v/>
      </c>
      <c r="E426" s="3" t="str">
        <f>IF(IFERROR(VLOOKUP(ROW(E424),'RO registers'!$A:$L,6,0),"")=0,"",IFERROR(VLOOKUP(ROW(E424),'RO registers'!$A:$L,6,0),""))</f>
        <v/>
      </c>
      <c r="F426" s="3" t="str">
        <f>IF(IFERROR(VLOOKUP(ROW(F424),'RO registers'!$A:$L,7,0),"")=0,"",IFERROR(VLOOKUP(ROW(F424),'RO registers'!$A:$L,7,0),""))</f>
        <v/>
      </c>
      <c r="G426" s="3" t="str">
        <f>IF(IFERROR(VLOOKUP(ROW(F424),'RO registers'!$A:$L,8,0),"")=0,"",IFERROR(VLOOKUP(ROW(F424),'RO registers'!$A:$L,8,0),""))</f>
        <v/>
      </c>
      <c r="H426" s="3" t="str">
        <f>IF(IFERROR(VLOOKUP(ROW(G424),'RO registers'!$A:$L,9,0),"")=0,"",IFERROR(VLOOKUP(ROW(G424),'RO registers'!$A:$L,9,0),""))</f>
        <v/>
      </c>
      <c r="I426" s="3" t="str">
        <f>IF(IFERROR(VLOOKUP(ROW(H424),'RO registers'!$A:$L,10,0),"")=0,"",IFERROR(VLOOKUP(ROW(H424),'RO registers'!$A:$L,10,0),""))</f>
        <v/>
      </c>
      <c r="J426" s="118" t="str">
        <f>IF(IFERROR(VLOOKUP(ROW(I424),'RO registers'!$A:$L,11,0),"")=0,"",IFERROR(VLOOKUP(ROW(I424),'RO registers'!$A:$L,11,0),""))</f>
        <v/>
      </c>
      <c r="K426" s="3" t="str">
        <f>IF(IFERROR(VLOOKUP(ROW(J424),'RO registers'!$A:$L,12,0),"")=0,"",IFERROR(VLOOKUP(ROW(J424),'RO registers'!$A:$L,12,0),""))</f>
        <v/>
      </c>
      <c r="L426" s="73"/>
    </row>
    <row r="427" spans="1:12" ht="50.1" customHeight="1">
      <c r="A427" s="3" t="str">
        <f>IF(IFERROR(VLOOKUP(ROW(A425),'RO registers'!$A:$L,2,0),"")=0,"",IFERROR(VLOOKUP(ROW(A425),'RO registers'!$A:$L,2,0),""))</f>
        <v/>
      </c>
      <c r="B427" s="3" t="str">
        <f>IF(IFERROR(VLOOKUP(ROW(B425),'RO registers'!$A:$L,3,0),"")=0,"",IFERROR(VLOOKUP(ROW(B425),'RO registers'!$A:$L,3,0),""))</f>
        <v/>
      </c>
      <c r="C427" s="3" t="str">
        <f>IF(IFERROR(VLOOKUP(ROW(C425),'RO registers'!$A:$L,4,0),"")=0,"",IFERROR(VLOOKUP(ROW(C425),'RO registers'!$A:$L,4,0),""))</f>
        <v/>
      </c>
      <c r="D427" s="3" t="str">
        <f>IF(IFERROR(VLOOKUP(ROW(D425),'RO registers'!$A:$L,5,0),"")=0,"",IFERROR(VLOOKUP(ROW(D425),'RO registers'!$A:$L,5,0),""))</f>
        <v/>
      </c>
      <c r="E427" s="3" t="str">
        <f>IF(IFERROR(VLOOKUP(ROW(E425),'RO registers'!$A:$L,6,0),"")=0,"",IFERROR(VLOOKUP(ROW(E425),'RO registers'!$A:$L,6,0),""))</f>
        <v/>
      </c>
      <c r="F427" s="3" t="str">
        <f>IF(IFERROR(VLOOKUP(ROW(F425),'RO registers'!$A:$L,7,0),"")=0,"",IFERROR(VLOOKUP(ROW(F425),'RO registers'!$A:$L,7,0),""))</f>
        <v/>
      </c>
      <c r="G427" s="3" t="str">
        <f>IF(IFERROR(VLOOKUP(ROW(F425),'RO registers'!$A:$L,8,0),"")=0,"",IFERROR(VLOOKUP(ROW(F425),'RO registers'!$A:$L,8,0),""))</f>
        <v/>
      </c>
      <c r="H427" s="3" t="str">
        <f>IF(IFERROR(VLOOKUP(ROW(G425),'RO registers'!$A:$L,9,0),"")=0,"",IFERROR(VLOOKUP(ROW(G425),'RO registers'!$A:$L,9,0),""))</f>
        <v/>
      </c>
      <c r="I427" s="3" t="str">
        <f>IF(IFERROR(VLOOKUP(ROW(H425),'RO registers'!$A:$L,10,0),"")=0,"",IFERROR(VLOOKUP(ROW(H425),'RO registers'!$A:$L,10,0),""))</f>
        <v/>
      </c>
      <c r="J427" s="118" t="str">
        <f>IF(IFERROR(VLOOKUP(ROW(I425),'RO registers'!$A:$L,11,0),"")=0,"",IFERROR(VLOOKUP(ROW(I425),'RO registers'!$A:$L,11,0),""))</f>
        <v/>
      </c>
      <c r="K427" s="3" t="str">
        <f>IF(IFERROR(VLOOKUP(ROW(J425),'RO registers'!$A:$L,12,0),"")=0,"",IFERROR(VLOOKUP(ROW(J425),'RO registers'!$A:$L,12,0),""))</f>
        <v/>
      </c>
      <c r="L427" s="73"/>
    </row>
    <row r="428" spans="1:12" ht="50.1" customHeight="1">
      <c r="A428" s="3" t="str">
        <f>IF(IFERROR(VLOOKUP(ROW(A426),'RO registers'!$A:$L,2,0),"")=0,"",IFERROR(VLOOKUP(ROW(A426),'RO registers'!$A:$L,2,0),""))</f>
        <v/>
      </c>
      <c r="B428" s="3" t="str">
        <f>IF(IFERROR(VLOOKUP(ROW(B426),'RO registers'!$A:$L,3,0),"")=0,"",IFERROR(VLOOKUP(ROW(B426),'RO registers'!$A:$L,3,0),""))</f>
        <v/>
      </c>
      <c r="C428" s="3" t="str">
        <f>IF(IFERROR(VLOOKUP(ROW(C426),'RO registers'!$A:$L,4,0),"")=0,"",IFERROR(VLOOKUP(ROW(C426),'RO registers'!$A:$L,4,0),""))</f>
        <v/>
      </c>
      <c r="D428" s="3" t="str">
        <f>IF(IFERROR(VLOOKUP(ROW(D426),'RO registers'!$A:$L,5,0),"")=0,"",IFERROR(VLOOKUP(ROW(D426),'RO registers'!$A:$L,5,0),""))</f>
        <v/>
      </c>
      <c r="E428" s="3" t="str">
        <f>IF(IFERROR(VLOOKUP(ROW(E426),'RO registers'!$A:$L,6,0),"")=0,"",IFERROR(VLOOKUP(ROW(E426),'RO registers'!$A:$L,6,0),""))</f>
        <v/>
      </c>
      <c r="F428" s="3" t="str">
        <f>IF(IFERROR(VLOOKUP(ROW(F426),'RO registers'!$A:$L,7,0),"")=0,"",IFERROR(VLOOKUP(ROW(F426),'RO registers'!$A:$L,7,0),""))</f>
        <v/>
      </c>
      <c r="G428" s="3" t="str">
        <f>IF(IFERROR(VLOOKUP(ROW(F426),'RO registers'!$A:$L,8,0),"")=0,"",IFERROR(VLOOKUP(ROW(F426),'RO registers'!$A:$L,8,0),""))</f>
        <v/>
      </c>
      <c r="H428" s="3" t="str">
        <f>IF(IFERROR(VLOOKUP(ROW(G426),'RO registers'!$A:$L,9,0),"")=0,"",IFERROR(VLOOKUP(ROW(G426),'RO registers'!$A:$L,9,0),""))</f>
        <v/>
      </c>
      <c r="I428" s="3" t="str">
        <f>IF(IFERROR(VLOOKUP(ROW(H426),'RO registers'!$A:$L,10,0),"")=0,"",IFERROR(VLOOKUP(ROW(H426),'RO registers'!$A:$L,10,0),""))</f>
        <v/>
      </c>
      <c r="J428" s="118" t="str">
        <f>IF(IFERROR(VLOOKUP(ROW(I426),'RO registers'!$A:$L,11,0),"")=0,"",IFERROR(VLOOKUP(ROW(I426),'RO registers'!$A:$L,11,0),""))</f>
        <v/>
      </c>
      <c r="K428" s="3" t="str">
        <f>IF(IFERROR(VLOOKUP(ROW(J426),'RO registers'!$A:$L,12,0),"")=0,"",IFERROR(VLOOKUP(ROW(J426),'RO registers'!$A:$L,12,0),""))</f>
        <v/>
      </c>
      <c r="L428" s="73"/>
    </row>
    <row r="429" spans="1:12" ht="50.1" customHeight="1">
      <c r="A429" s="3" t="str">
        <f>IF(IFERROR(VLOOKUP(ROW(A427),'RO registers'!$A:$L,2,0),"")=0,"",IFERROR(VLOOKUP(ROW(A427),'RO registers'!$A:$L,2,0),""))</f>
        <v/>
      </c>
      <c r="B429" s="3" t="str">
        <f>IF(IFERROR(VLOOKUP(ROW(B427),'RO registers'!$A:$L,3,0),"")=0,"",IFERROR(VLOOKUP(ROW(B427),'RO registers'!$A:$L,3,0),""))</f>
        <v/>
      </c>
      <c r="C429" s="3" t="str">
        <f>IF(IFERROR(VLOOKUP(ROW(C427),'RO registers'!$A:$L,4,0),"")=0,"",IFERROR(VLOOKUP(ROW(C427),'RO registers'!$A:$L,4,0),""))</f>
        <v/>
      </c>
      <c r="D429" s="3" t="str">
        <f>IF(IFERROR(VLOOKUP(ROW(D427),'RO registers'!$A:$L,5,0),"")=0,"",IFERROR(VLOOKUP(ROW(D427),'RO registers'!$A:$L,5,0),""))</f>
        <v/>
      </c>
      <c r="E429" s="3" t="str">
        <f>IF(IFERROR(VLOOKUP(ROW(E427),'RO registers'!$A:$L,6,0),"")=0,"",IFERROR(VLOOKUP(ROW(E427),'RO registers'!$A:$L,6,0),""))</f>
        <v/>
      </c>
      <c r="F429" s="3" t="str">
        <f>IF(IFERROR(VLOOKUP(ROW(F427),'RO registers'!$A:$L,7,0),"")=0,"",IFERROR(VLOOKUP(ROW(F427),'RO registers'!$A:$L,7,0),""))</f>
        <v/>
      </c>
      <c r="G429" s="3" t="str">
        <f>IF(IFERROR(VLOOKUP(ROW(F427),'RO registers'!$A:$L,8,0),"")=0,"",IFERROR(VLOOKUP(ROW(F427),'RO registers'!$A:$L,8,0),""))</f>
        <v/>
      </c>
      <c r="H429" s="3" t="str">
        <f>IF(IFERROR(VLOOKUP(ROW(G427),'RO registers'!$A:$L,9,0),"")=0,"",IFERROR(VLOOKUP(ROW(G427),'RO registers'!$A:$L,9,0),""))</f>
        <v/>
      </c>
      <c r="I429" s="3" t="str">
        <f>IF(IFERROR(VLOOKUP(ROW(H427),'RO registers'!$A:$L,10,0),"")=0,"",IFERROR(VLOOKUP(ROW(H427),'RO registers'!$A:$L,10,0),""))</f>
        <v/>
      </c>
      <c r="J429" s="118" t="str">
        <f>IF(IFERROR(VLOOKUP(ROW(I427),'RO registers'!$A:$L,11,0),"")=0,"",IFERROR(VLOOKUP(ROW(I427),'RO registers'!$A:$L,11,0),""))</f>
        <v/>
      </c>
      <c r="K429" s="3" t="str">
        <f>IF(IFERROR(VLOOKUP(ROW(J427),'RO registers'!$A:$L,12,0),"")=0,"",IFERROR(VLOOKUP(ROW(J427),'RO registers'!$A:$L,12,0),""))</f>
        <v/>
      </c>
      <c r="L429" s="73"/>
    </row>
    <row r="430" spans="1:12" ht="50.1" customHeight="1">
      <c r="A430" s="3" t="str">
        <f>IF(IFERROR(VLOOKUP(ROW(A428),'RO registers'!$A:$L,2,0),"")=0,"",IFERROR(VLOOKUP(ROW(A428),'RO registers'!$A:$L,2,0),""))</f>
        <v/>
      </c>
      <c r="B430" s="3" t="str">
        <f>IF(IFERROR(VLOOKUP(ROW(B428),'RO registers'!$A:$L,3,0),"")=0,"",IFERROR(VLOOKUP(ROW(B428),'RO registers'!$A:$L,3,0),""))</f>
        <v/>
      </c>
      <c r="C430" s="3" t="str">
        <f>IF(IFERROR(VLOOKUP(ROW(C428),'RO registers'!$A:$L,4,0),"")=0,"",IFERROR(VLOOKUP(ROW(C428),'RO registers'!$A:$L,4,0),""))</f>
        <v/>
      </c>
      <c r="D430" s="3" t="str">
        <f>IF(IFERROR(VLOOKUP(ROW(D428),'RO registers'!$A:$L,5,0),"")=0,"",IFERROR(VLOOKUP(ROW(D428),'RO registers'!$A:$L,5,0),""))</f>
        <v/>
      </c>
      <c r="E430" s="3" t="str">
        <f>IF(IFERROR(VLOOKUP(ROW(E428),'RO registers'!$A:$L,6,0),"")=0,"",IFERROR(VLOOKUP(ROW(E428),'RO registers'!$A:$L,6,0),""))</f>
        <v/>
      </c>
      <c r="F430" s="3" t="str">
        <f>IF(IFERROR(VLOOKUP(ROW(F428),'RO registers'!$A:$L,7,0),"")=0,"",IFERROR(VLOOKUP(ROW(F428),'RO registers'!$A:$L,7,0),""))</f>
        <v/>
      </c>
      <c r="G430" s="3" t="str">
        <f>IF(IFERROR(VLOOKUP(ROW(F428),'RO registers'!$A:$L,8,0),"")=0,"",IFERROR(VLOOKUP(ROW(F428),'RO registers'!$A:$L,8,0),""))</f>
        <v/>
      </c>
      <c r="H430" s="3" t="str">
        <f>IF(IFERROR(VLOOKUP(ROW(G428),'RO registers'!$A:$L,9,0),"")=0,"",IFERROR(VLOOKUP(ROW(G428),'RO registers'!$A:$L,9,0),""))</f>
        <v/>
      </c>
      <c r="I430" s="3" t="str">
        <f>IF(IFERROR(VLOOKUP(ROW(H428),'RO registers'!$A:$L,10,0),"")=0,"",IFERROR(VLOOKUP(ROW(H428),'RO registers'!$A:$L,10,0),""))</f>
        <v/>
      </c>
      <c r="J430" s="118" t="str">
        <f>IF(IFERROR(VLOOKUP(ROW(I428),'RO registers'!$A:$L,11,0),"")=0,"",IFERROR(VLOOKUP(ROW(I428),'RO registers'!$A:$L,11,0),""))</f>
        <v/>
      </c>
      <c r="K430" s="3" t="str">
        <f>IF(IFERROR(VLOOKUP(ROW(J428),'RO registers'!$A:$L,12,0),"")=0,"",IFERROR(VLOOKUP(ROW(J428),'RO registers'!$A:$L,12,0),""))</f>
        <v/>
      </c>
      <c r="L430" s="73"/>
    </row>
    <row r="431" spans="1:12" ht="50.1" customHeight="1">
      <c r="A431" s="3" t="str">
        <f>IF(IFERROR(VLOOKUP(ROW(A429),'RO registers'!$A:$L,2,0),"")=0,"",IFERROR(VLOOKUP(ROW(A429),'RO registers'!$A:$L,2,0),""))</f>
        <v/>
      </c>
      <c r="B431" s="3" t="str">
        <f>IF(IFERROR(VLOOKUP(ROW(B429),'RO registers'!$A:$L,3,0),"")=0,"",IFERROR(VLOOKUP(ROW(B429),'RO registers'!$A:$L,3,0),""))</f>
        <v/>
      </c>
      <c r="C431" s="3" t="str">
        <f>IF(IFERROR(VLOOKUP(ROW(C429),'RO registers'!$A:$L,4,0),"")=0,"",IFERROR(VLOOKUP(ROW(C429),'RO registers'!$A:$L,4,0),""))</f>
        <v/>
      </c>
      <c r="D431" s="3" t="str">
        <f>IF(IFERROR(VLOOKUP(ROW(D429),'RO registers'!$A:$L,5,0),"")=0,"",IFERROR(VLOOKUP(ROW(D429),'RO registers'!$A:$L,5,0),""))</f>
        <v/>
      </c>
      <c r="E431" s="3" t="str">
        <f>IF(IFERROR(VLOOKUP(ROW(E429),'RO registers'!$A:$L,6,0),"")=0,"",IFERROR(VLOOKUP(ROW(E429),'RO registers'!$A:$L,6,0),""))</f>
        <v/>
      </c>
      <c r="F431" s="3" t="str">
        <f>IF(IFERROR(VLOOKUP(ROW(F429),'RO registers'!$A:$L,7,0),"")=0,"",IFERROR(VLOOKUP(ROW(F429),'RO registers'!$A:$L,7,0),""))</f>
        <v/>
      </c>
      <c r="G431" s="3" t="str">
        <f>IF(IFERROR(VLOOKUP(ROW(F429),'RO registers'!$A:$L,8,0),"")=0,"",IFERROR(VLOOKUP(ROW(F429),'RO registers'!$A:$L,8,0),""))</f>
        <v/>
      </c>
      <c r="H431" s="3" t="str">
        <f>IF(IFERROR(VLOOKUP(ROW(G429),'RO registers'!$A:$L,9,0),"")=0,"",IFERROR(VLOOKUP(ROW(G429),'RO registers'!$A:$L,9,0),""))</f>
        <v/>
      </c>
      <c r="I431" s="3" t="str">
        <f>IF(IFERROR(VLOOKUP(ROW(H429),'RO registers'!$A:$L,10,0),"")=0,"",IFERROR(VLOOKUP(ROW(H429),'RO registers'!$A:$L,10,0),""))</f>
        <v/>
      </c>
      <c r="J431" s="118" t="str">
        <f>IF(IFERROR(VLOOKUP(ROW(I429),'RO registers'!$A:$L,11,0),"")=0,"",IFERROR(VLOOKUP(ROW(I429),'RO registers'!$A:$L,11,0),""))</f>
        <v/>
      </c>
      <c r="K431" s="3" t="str">
        <f>IF(IFERROR(VLOOKUP(ROW(J429),'RO registers'!$A:$L,12,0),"")=0,"",IFERROR(VLOOKUP(ROW(J429),'RO registers'!$A:$L,12,0),""))</f>
        <v/>
      </c>
      <c r="L431" s="73"/>
    </row>
    <row r="432" spans="1:12" ht="50.1" customHeight="1">
      <c r="A432" s="3" t="str">
        <f>IF(IFERROR(VLOOKUP(ROW(A430),'RO registers'!$A:$L,2,0),"")=0,"",IFERROR(VLOOKUP(ROW(A430),'RO registers'!$A:$L,2,0),""))</f>
        <v/>
      </c>
      <c r="B432" s="3" t="str">
        <f>IF(IFERROR(VLOOKUP(ROW(B430),'RO registers'!$A:$L,3,0),"")=0,"",IFERROR(VLOOKUP(ROW(B430),'RO registers'!$A:$L,3,0),""))</f>
        <v/>
      </c>
      <c r="C432" s="3" t="str">
        <f>IF(IFERROR(VLOOKUP(ROW(C430),'RO registers'!$A:$L,4,0),"")=0,"",IFERROR(VLOOKUP(ROW(C430),'RO registers'!$A:$L,4,0),""))</f>
        <v/>
      </c>
      <c r="D432" s="3" t="str">
        <f>IF(IFERROR(VLOOKUP(ROW(D430),'RO registers'!$A:$L,5,0),"")=0,"",IFERROR(VLOOKUP(ROW(D430),'RO registers'!$A:$L,5,0),""))</f>
        <v/>
      </c>
      <c r="E432" s="3" t="str">
        <f>IF(IFERROR(VLOOKUP(ROW(E430),'RO registers'!$A:$L,6,0),"")=0,"",IFERROR(VLOOKUP(ROW(E430),'RO registers'!$A:$L,6,0),""))</f>
        <v/>
      </c>
      <c r="F432" s="3" t="str">
        <f>IF(IFERROR(VLOOKUP(ROW(F430),'RO registers'!$A:$L,7,0),"")=0,"",IFERROR(VLOOKUP(ROW(F430),'RO registers'!$A:$L,7,0),""))</f>
        <v/>
      </c>
      <c r="G432" s="3" t="str">
        <f>IF(IFERROR(VLOOKUP(ROW(F430),'RO registers'!$A:$L,8,0),"")=0,"",IFERROR(VLOOKUP(ROW(F430),'RO registers'!$A:$L,8,0),""))</f>
        <v/>
      </c>
      <c r="H432" s="3" t="str">
        <f>IF(IFERROR(VLOOKUP(ROW(G430),'RO registers'!$A:$L,9,0),"")=0,"",IFERROR(VLOOKUP(ROW(G430),'RO registers'!$A:$L,9,0),""))</f>
        <v/>
      </c>
      <c r="I432" s="3" t="str">
        <f>IF(IFERROR(VLOOKUP(ROW(H430),'RO registers'!$A:$L,10,0),"")=0,"",IFERROR(VLOOKUP(ROW(H430),'RO registers'!$A:$L,10,0),""))</f>
        <v/>
      </c>
      <c r="J432" s="118" t="str">
        <f>IF(IFERROR(VLOOKUP(ROW(I430),'RO registers'!$A:$L,11,0),"")=0,"",IFERROR(VLOOKUP(ROW(I430),'RO registers'!$A:$L,11,0),""))</f>
        <v/>
      </c>
      <c r="K432" s="3" t="str">
        <f>IF(IFERROR(VLOOKUP(ROW(J430),'RO registers'!$A:$L,12,0),"")=0,"",IFERROR(VLOOKUP(ROW(J430),'RO registers'!$A:$L,12,0),""))</f>
        <v/>
      </c>
      <c r="L432" s="73"/>
    </row>
    <row r="433" spans="1:12" ht="50.1" customHeight="1">
      <c r="A433" s="3" t="str">
        <f>IF(IFERROR(VLOOKUP(ROW(A431),'RO registers'!$A:$L,2,0),"")=0,"",IFERROR(VLOOKUP(ROW(A431),'RO registers'!$A:$L,2,0),""))</f>
        <v/>
      </c>
      <c r="B433" s="3" t="str">
        <f>IF(IFERROR(VLOOKUP(ROW(B431),'RO registers'!$A:$L,3,0),"")=0,"",IFERROR(VLOOKUP(ROW(B431),'RO registers'!$A:$L,3,0),""))</f>
        <v/>
      </c>
      <c r="C433" s="3" t="str">
        <f>IF(IFERROR(VLOOKUP(ROW(C431),'RO registers'!$A:$L,4,0),"")=0,"",IFERROR(VLOOKUP(ROW(C431),'RO registers'!$A:$L,4,0),""))</f>
        <v/>
      </c>
      <c r="D433" s="3" t="str">
        <f>IF(IFERROR(VLOOKUP(ROW(D431),'RO registers'!$A:$L,5,0),"")=0,"",IFERROR(VLOOKUP(ROW(D431),'RO registers'!$A:$L,5,0),""))</f>
        <v/>
      </c>
      <c r="E433" s="3" t="str">
        <f>IF(IFERROR(VLOOKUP(ROW(E431),'RO registers'!$A:$L,6,0),"")=0,"",IFERROR(VLOOKUP(ROW(E431),'RO registers'!$A:$L,6,0),""))</f>
        <v/>
      </c>
      <c r="F433" s="3" t="str">
        <f>IF(IFERROR(VLOOKUP(ROW(F431),'RO registers'!$A:$L,7,0),"")=0,"",IFERROR(VLOOKUP(ROW(F431),'RO registers'!$A:$L,7,0),""))</f>
        <v/>
      </c>
      <c r="G433" s="3" t="str">
        <f>IF(IFERROR(VLOOKUP(ROW(F431),'RO registers'!$A:$L,8,0),"")=0,"",IFERROR(VLOOKUP(ROW(F431),'RO registers'!$A:$L,8,0),""))</f>
        <v/>
      </c>
      <c r="H433" s="3" t="str">
        <f>IF(IFERROR(VLOOKUP(ROW(G431),'RO registers'!$A:$L,9,0),"")=0,"",IFERROR(VLOOKUP(ROW(G431),'RO registers'!$A:$L,9,0),""))</f>
        <v/>
      </c>
      <c r="I433" s="3" t="str">
        <f>IF(IFERROR(VLOOKUP(ROW(H431),'RO registers'!$A:$L,10,0),"")=0,"",IFERROR(VLOOKUP(ROW(H431),'RO registers'!$A:$L,10,0),""))</f>
        <v/>
      </c>
      <c r="J433" s="118" t="str">
        <f>IF(IFERROR(VLOOKUP(ROW(I431),'RO registers'!$A:$L,11,0),"")=0,"",IFERROR(VLOOKUP(ROW(I431),'RO registers'!$A:$L,11,0),""))</f>
        <v/>
      </c>
      <c r="K433" s="3" t="str">
        <f>IF(IFERROR(VLOOKUP(ROW(J431),'RO registers'!$A:$L,12,0),"")=0,"",IFERROR(VLOOKUP(ROW(J431),'RO registers'!$A:$L,12,0),""))</f>
        <v/>
      </c>
      <c r="L433" s="73"/>
    </row>
    <row r="434" spans="1:12" ht="50.1" customHeight="1">
      <c r="A434" s="3" t="str">
        <f>IF(IFERROR(VLOOKUP(ROW(A432),'RO registers'!$A:$L,2,0),"")=0,"",IFERROR(VLOOKUP(ROW(A432),'RO registers'!$A:$L,2,0),""))</f>
        <v/>
      </c>
      <c r="B434" s="3" t="str">
        <f>IF(IFERROR(VLOOKUP(ROW(B432),'RO registers'!$A:$L,3,0),"")=0,"",IFERROR(VLOOKUP(ROW(B432),'RO registers'!$A:$L,3,0),""))</f>
        <v/>
      </c>
      <c r="C434" s="3" t="str">
        <f>IF(IFERROR(VLOOKUP(ROW(C432),'RO registers'!$A:$L,4,0),"")=0,"",IFERROR(VLOOKUP(ROW(C432),'RO registers'!$A:$L,4,0),""))</f>
        <v/>
      </c>
      <c r="D434" s="3" t="str">
        <f>IF(IFERROR(VLOOKUP(ROW(D432),'RO registers'!$A:$L,5,0),"")=0,"",IFERROR(VLOOKUP(ROW(D432),'RO registers'!$A:$L,5,0),""))</f>
        <v/>
      </c>
      <c r="E434" s="3" t="str">
        <f>IF(IFERROR(VLOOKUP(ROW(E432),'RO registers'!$A:$L,6,0),"")=0,"",IFERROR(VLOOKUP(ROW(E432),'RO registers'!$A:$L,6,0),""))</f>
        <v/>
      </c>
      <c r="F434" s="3" t="str">
        <f>IF(IFERROR(VLOOKUP(ROW(F432),'RO registers'!$A:$L,7,0),"")=0,"",IFERROR(VLOOKUP(ROW(F432),'RO registers'!$A:$L,7,0),""))</f>
        <v/>
      </c>
      <c r="G434" s="3" t="str">
        <f>IF(IFERROR(VLOOKUP(ROW(F432),'RO registers'!$A:$L,8,0),"")=0,"",IFERROR(VLOOKUP(ROW(F432),'RO registers'!$A:$L,8,0),""))</f>
        <v/>
      </c>
      <c r="H434" s="3" t="str">
        <f>IF(IFERROR(VLOOKUP(ROW(G432),'RO registers'!$A:$L,9,0),"")=0,"",IFERROR(VLOOKUP(ROW(G432),'RO registers'!$A:$L,9,0),""))</f>
        <v/>
      </c>
      <c r="I434" s="3" t="str">
        <f>IF(IFERROR(VLOOKUP(ROW(H432),'RO registers'!$A:$L,10,0),"")=0,"",IFERROR(VLOOKUP(ROW(H432),'RO registers'!$A:$L,10,0),""))</f>
        <v/>
      </c>
      <c r="J434" s="118" t="str">
        <f>IF(IFERROR(VLOOKUP(ROW(I432),'RO registers'!$A:$L,11,0),"")=0,"",IFERROR(VLOOKUP(ROW(I432),'RO registers'!$A:$L,11,0),""))</f>
        <v/>
      </c>
      <c r="K434" s="3" t="str">
        <f>IF(IFERROR(VLOOKUP(ROW(J432),'RO registers'!$A:$L,12,0),"")=0,"",IFERROR(VLOOKUP(ROW(J432),'RO registers'!$A:$L,12,0),""))</f>
        <v/>
      </c>
      <c r="L434" s="73"/>
    </row>
    <row r="435" spans="1:12" ht="50.1" customHeight="1">
      <c r="A435" s="3" t="str">
        <f>IF(IFERROR(VLOOKUP(ROW(A433),'RO registers'!$A:$L,2,0),"")=0,"",IFERROR(VLOOKUP(ROW(A433),'RO registers'!$A:$L,2,0),""))</f>
        <v/>
      </c>
      <c r="B435" s="3" t="str">
        <f>IF(IFERROR(VLOOKUP(ROW(B433),'RO registers'!$A:$L,3,0),"")=0,"",IFERROR(VLOOKUP(ROW(B433),'RO registers'!$A:$L,3,0),""))</f>
        <v/>
      </c>
      <c r="C435" s="3" t="str">
        <f>IF(IFERROR(VLOOKUP(ROW(C433),'RO registers'!$A:$L,4,0),"")=0,"",IFERROR(VLOOKUP(ROW(C433),'RO registers'!$A:$L,4,0),""))</f>
        <v/>
      </c>
      <c r="D435" s="3" t="str">
        <f>IF(IFERROR(VLOOKUP(ROW(D433),'RO registers'!$A:$L,5,0),"")=0,"",IFERROR(VLOOKUP(ROW(D433),'RO registers'!$A:$L,5,0),""))</f>
        <v/>
      </c>
      <c r="E435" s="3" t="str">
        <f>IF(IFERROR(VLOOKUP(ROW(E433),'RO registers'!$A:$L,6,0),"")=0,"",IFERROR(VLOOKUP(ROW(E433),'RO registers'!$A:$L,6,0),""))</f>
        <v/>
      </c>
      <c r="F435" s="3" t="str">
        <f>IF(IFERROR(VLOOKUP(ROW(F433),'RO registers'!$A:$L,7,0),"")=0,"",IFERROR(VLOOKUP(ROW(F433),'RO registers'!$A:$L,7,0),""))</f>
        <v/>
      </c>
      <c r="G435" s="3" t="str">
        <f>IF(IFERROR(VLOOKUP(ROW(F433),'RO registers'!$A:$L,8,0),"")=0,"",IFERROR(VLOOKUP(ROW(F433),'RO registers'!$A:$L,8,0),""))</f>
        <v/>
      </c>
      <c r="H435" s="3" t="str">
        <f>IF(IFERROR(VLOOKUP(ROW(G433),'RO registers'!$A:$L,9,0),"")=0,"",IFERROR(VLOOKUP(ROW(G433),'RO registers'!$A:$L,9,0),""))</f>
        <v/>
      </c>
      <c r="I435" s="3" t="str">
        <f>IF(IFERROR(VLOOKUP(ROW(H433),'RO registers'!$A:$L,10,0),"")=0,"",IFERROR(VLOOKUP(ROW(H433),'RO registers'!$A:$L,10,0),""))</f>
        <v/>
      </c>
      <c r="J435" s="118" t="str">
        <f>IF(IFERROR(VLOOKUP(ROW(I433),'RO registers'!$A:$L,11,0),"")=0,"",IFERROR(VLOOKUP(ROW(I433),'RO registers'!$A:$L,11,0),""))</f>
        <v/>
      </c>
      <c r="K435" s="3" t="str">
        <f>IF(IFERROR(VLOOKUP(ROW(J433),'RO registers'!$A:$L,12,0),"")=0,"",IFERROR(VLOOKUP(ROW(J433),'RO registers'!$A:$L,12,0),""))</f>
        <v/>
      </c>
      <c r="L435" s="73"/>
    </row>
    <row r="436" spans="1:12" ht="50.1" customHeight="1">
      <c r="A436" s="3" t="str">
        <f>IF(IFERROR(VLOOKUP(ROW(A434),'RO registers'!$A:$L,2,0),"")=0,"",IFERROR(VLOOKUP(ROW(A434),'RO registers'!$A:$L,2,0),""))</f>
        <v/>
      </c>
      <c r="B436" s="3" t="str">
        <f>IF(IFERROR(VLOOKUP(ROW(B434),'RO registers'!$A:$L,3,0),"")=0,"",IFERROR(VLOOKUP(ROW(B434),'RO registers'!$A:$L,3,0),""))</f>
        <v/>
      </c>
      <c r="C436" s="3" t="str">
        <f>IF(IFERROR(VLOOKUP(ROW(C434),'RO registers'!$A:$L,4,0),"")=0,"",IFERROR(VLOOKUP(ROW(C434),'RO registers'!$A:$L,4,0),""))</f>
        <v/>
      </c>
      <c r="D436" s="3" t="str">
        <f>IF(IFERROR(VLOOKUP(ROW(D434),'RO registers'!$A:$L,5,0),"")=0,"",IFERROR(VLOOKUP(ROW(D434),'RO registers'!$A:$L,5,0),""))</f>
        <v/>
      </c>
      <c r="E436" s="3" t="str">
        <f>IF(IFERROR(VLOOKUP(ROW(E434),'RO registers'!$A:$L,6,0),"")=0,"",IFERROR(VLOOKUP(ROW(E434),'RO registers'!$A:$L,6,0),""))</f>
        <v/>
      </c>
      <c r="F436" s="3" t="str">
        <f>IF(IFERROR(VLOOKUP(ROW(F434),'RO registers'!$A:$L,7,0),"")=0,"",IFERROR(VLOOKUP(ROW(F434),'RO registers'!$A:$L,7,0),""))</f>
        <v/>
      </c>
      <c r="G436" s="3" t="str">
        <f>IF(IFERROR(VLOOKUP(ROW(F434),'RO registers'!$A:$L,8,0),"")=0,"",IFERROR(VLOOKUP(ROW(F434),'RO registers'!$A:$L,8,0),""))</f>
        <v/>
      </c>
      <c r="H436" s="3" t="str">
        <f>IF(IFERROR(VLOOKUP(ROW(G434),'RO registers'!$A:$L,9,0),"")=0,"",IFERROR(VLOOKUP(ROW(G434),'RO registers'!$A:$L,9,0),""))</f>
        <v/>
      </c>
      <c r="I436" s="3" t="str">
        <f>IF(IFERROR(VLOOKUP(ROW(H434),'RO registers'!$A:$L,10,0),"")=0,"",IFERROR(VLOOKUP(ROW(H434),'RO registers'!$A:$L,10,0),""))</f>
        <v/>
      </c>
      <c r="J436" s="118" t="str">
        <f>IF(IFERROR(VLOOKUP(ROW(I434),'RO registers'!$A:$L,11,0),"")=0,"",IFERROR(VLOOKUP(ROW(I434),'RO registers'!$A:$L,11,0),""))</f>
        <v/>
      </c>
      <c r="K436" s="3" t="str">
        <f>IF(IFERROR(VLOOKUP(ROW(J434),'RO registers'!$A:$L,12,0),"")=0,"",IFERROR(VLOOKUP(ROW(J434),'RO registers'!$A:$L,12,0),""))</f>
        <v/>
      </c>
      <c r="L436" s="73"/>
    </row>
    <row r="437" spans="1:12" ht="50.1" customHeight="1">
      <c r="A437" s="3" t="str">
        <f>IF(IFERROR(VLOOKUP(ROW(A435),'RO registers'!$A:$L,2,0),"")=0,"",IFERROR(VLOOKUP(ROW(A435),'RO registers'!$A:$L,2,0),""))</f>
        <v/>
      </c>
      <c r="B437" s="3" t="str">
        <f>IF(IFERROR(VLOOKUP(ROW(B435),'RO registers'!$A:$L,3,0),"")=0,"",IFERROR(VLOOKUP(ROW(B435),'RO registers'!$A:$L,3,0),""))</f>
        <v/>
      </c>
      <c r="C437" s="3" t="str">
        <f>IF(IFERROR(VLOOKUP(ROW(C435),'RO registers'!$A:$L,4,0),"")=0,"",IFERROR(VLOOKUP(ROW(C435),'RO registers'!$A:$L,4,0),""))</f>
        <v/>
      </c>
      <c r="D437" s="3" t="str">
        <f>IF(IFERROR(VLOOKUP(ROW(D435),'RO registers'!$A:$L,5,0),"")=0,"",IFERROR(VLOOKUP(ROW(D435),'RO registers'!$A:$L,5,0),""))</f>
        <v/>
      </c>
      <c r="E437" s="3" t="str">
        <f>IF(IFERROR(VLOOKUP(ROW(E435),'RO registers'!$A:$L,6,0),"")=0,"",IFERROR(VLOOKUP(ROW(E435),'RO registers'!$A:$L,6,0),""))</f>
        <v/>
      </c>
      <c r="F437" s="3" t="str">
        <f>IF(IFERROR(VLOOKUP(ROW(F435),'RO registers'!$A:$L,7,0),"")=0,"",IFERROR(VLOOKUP(ROW(F435),'RO registers'!$A:$L,7,0),""))</f>
        <v/>
      </c>
      <c r="G437" s="3" t="str">
        <f>IF(IFERROR(VLOOKUP(ROW(F435),'RO registers'!$A:$L,8,0),"")=0,"",IFERROR(VLOOKUP(ROW(F435),'RO registers'!$A:$L,8,0),""))</f>
        <v/>
      </c>
      <c r="H437" s="3" t="str">
        <f>IF(IFERROR(VLOOKUP(ROW(G435),'RO registers'!$A:$L,9,0),"")=0,"",IFERROR(VLOOKUP(ROW(G435),'RO registers'!$A:$L,9,0),""))</f>
        <v/>
      </c>
      <c r="I437" s="3" t="str">
        <f>IF(IFERROR(VLOOKUP(ROW(H435),'RO registers'!$A:$L,10,0),"")=0,"",IFERROR(VLOOKUP(ROW(H435),'RO registers'!$A:$L,10,0),""))</f>
        <v/>
      </c>
      <c r="J437" s="118" t="str">
        <f>IF(IFERROR(VLOOKUP(ROW(I435),'RO registers'!$A:$L,11,0),"")=0,"",IFERROR(VLOOKUP(ROW(I435),'RO registers'!$A:$L,11,0),""))</f>
        <v/>
      </c>
      <c r="K437" s="3" t="str">
        <f>IF(IFERROR(VLOOKUP(ROW(J435),'RO registers'!$A:$L,12,0),"")=0,"",IFERROR(VLOOKUP(ROW(J435),'RO registers'!$A:$L,12,0),""))</f>
        <v/>
      </c>
      <c r="L437" s="73"/>
    </row>
    <row r="438" spans="1:12" ht="50.1" customHeight="1">
      <c r="A438" s="3" t="str">
        <f>IF(IFERROR(VLOOKUP(ROW(A436),'RO registers'!$A:$L,2,0),"")=0,"",IFERROR(VLOOKUP(ROW(A436),'RO registers'!$A:$L,2,0),""))</f>
        <v/>
      </c>
      <c r="B438" s="3" t="str">
        <f>IF(IFERROR(VLOOKUP(ROW(B436),'RO registers'!$A:$L,3,0),"")=0,"",IFERROR(VLOOKUP(ROW(B436),'RO registers'!$A:$L,3,0),""))</f>
        <v/>
      </c>
      <c r="C438" s="3" t="str">
        <f>IF(IFERROR(VLOOKUP(ROW(C436),'RO registers'!$A:$L,4,0),"")=0,"",IFERROR(VLOOKUP(ROW(C436),'RO registers'!$A:$L,4,0),""))</f>
        <v/>
      </c>
      <c r="D438" s="3" t="str">
        <f>IF(IFERROR(VLOOKUP(ROW(D436),'RO registers'!$A:$L,5,0),"")=0,"",IFERROR(VLOOKUP(ROW(D436),'RO registers'!$A:$L,5,0),""))</f>
        <v/>
      </c>
      <c r="E438" s="3" t="str">
        <f>IF(IFERROR(VLOOKUP(ROW(E436),'RO registers'!$A:$L,6,0),"")=0,"",IFERROR(VLOOKUP(ROW(E436),'RO registers'!$A:$L,6,0),""))</f>
        <v/>
      </c>
      <c r="F438" s="3" t="str">
        <f>IF(IFERROR(VLOOKUP(ROW(F436),'RO registers'!$A:$L,7,0),"")=0,"",IFERROR(VLOOKUP(ROW(F436),'RO registers'!$A:$L,7,0),""))</f>
        <v/>
      </c>
      <c r="G438" s="3" t="str">
        <f>IF(IFERROR(VLOOKUP(ROW(F436),'RO registers'!$A:$L,8,0),"")=0,"",IFERROR(VLOOKUP(ROW(F436),'RO registers'!$A:$L,8,0),""))</f>
        <v/>
      </c>
      <c r="H438" s="3" t="str">
        <f>IF(IFERROR(VLOOKUP(ROW(G436),'RO registers'!$A:$L,9,0),"")=0,"",IFERROR(VLOOKUP(ROW(G436),'RO registers'!$A:$L,9,0),""))</f>
        <v/>
      </c>
      <c r="I438" s="3" t="str">
        <f>IF(IFERROR(VLOOKUP(ROW(H436),'RO registers'!$A:$L,10,0),"")=0,"",IFERROR(VLOOKUP(ROW(H436),'RO registers'!$A:$L,10,0),""))</f>
        <v/>
      </c>
      <c r="J438" s="118" t="str">
        <f>IF(IFERROR(VLOOKUP(ROW(I436),'RO registers'!$A:$L,11,0),"")=0,"",IFERROR(VLOOKUP(ROW(I436),'RO registers'!$A:$L,11,0),""))</f>
        <v/>
      </c>
      <c r="K438" s="3" t="str">
        <f>IF(IFERROR(VLOOKUP(ROW(J436),'RO registers'!$A:$L,12,0),"")=0,"",IFERROR(VLOOKUP(ROW(J436),'RO registers'!$A:$L,12,0),""))</f>
        <v/>
      </c>
      <c r="L438" s="73"/>
    </row>
    <row r="439" spans="1:12" ht="50.1" customHeight="1">
      <c r="A439" s="3" t="str">
        <f>IF(IFERROR(VLOOKUP(ROW(A437),'RO registers'!$A:$L,2,0),"")=0,"",IFERROR(VLOOKUP(ROW(A437),'RO registers'!$A:$L,2,0),""))</f>
        <v/>
      </c>
      <c r="B439" s="3" t="str">
        <f>IF(IFERROR(VLOOKUP(ROW(B437),'RO registers'!$A:$L,3,0),"")=0,"",IFERROR(VLOOKUP(ROW(B437),'RO registers'!$A:$L,3,0),""))</f>
        <v/>
      </c>
      <c r="C439" s="3" t="str">
        <f>IF(IFERROR(VLOOKUP(ROW(C437),'RO registers'!$A:$L,4,0),"")=0,"",IFERROR(VLOOKUP(ROW(C437),'RO registers'!$A:$L,4,0),""))</f>
        <v/>
      </c>
      <c r="D439" s="3" t="str">
        <f>IF(IFERROR(VLOOKUP(ROW(D437),'RO registers'!$A:$L,5,0),"")=0,"",IFERROR(VLOOKUP(ROW(D437),'RO registers'!$A:$L,5,0),""))</f>
        <v/>
      </c>
      <c r="E439" s="3" t="str">
        <f>IF(IFERROR(VLOOKUP(ROW(E437),'RO registers'!$A:$L,6,0),"")=0,"",IFERROR(VLOOKUP(ROW(E437),'RO registers'!$A:$L,6,0),""))</f>
        <v/>
      </c>
      <c r="F439" s="3" t="str">
        <f>IF(IFERROR(VLOOKUP(ROW(F437),'RO registers'!$A:$L,7,0),"")=0,"",IFERROR(VLOOKUP(ROW(F437),'RO registers'!$A:$L,7,0),""))</f>
        <v/>
      </c>
      <c r="G439" s="3" t="str">
        <f>IF(IFERROR(VLOOKUP(ROW(F437),'RO registers'!$A:$L,8,0),"")=0,"",IFERROR(VLOOKUP(ROW(F437),'RO registers'!$A:$L,8,0),""))</f>
        <v/>
      </c>
      <c r="H439" s="3" t="str">
        <f>IF(IFERROR(VLOOKUP(ROW(G437),'RO registers'!$A:$L,9,0),"")=0,"",IFERROR(VLOOKUP(ROW(G437),'RO registers'!$A:$L,9,0),""))</f>
        <v/>
      </c>
      <c r="I439" s="3" t="str">
        <f>IF(IFERROR(VLOOKUP(ROW(H437),'RO registers'!$A:$L,10,0),"")=0,"",IFERROR(VLOOKUP(ROW(H437),'RO registers'!$A:$L,10,0),""))</f>
        <v/>
      </c>
      <c r="J439" s="118" t="str">
        <f>IF(IFERROR(VLOOKUP(ROW(I437),'RO registers'!$A:$L,11,0),"")=0,"",IFERROR(VLOOKUP(ROW(I437),'RO registers'!$A:$L,11,0),""))</f>
        <v/>
      </c>
      <c r="K439" s="3" t="str">
        <f>IF(IFERROR(VLOOKUP(ROW(J437),'RO registers'!$A:$L,12,0),"")=0,"",IFERROR(VLOOKUP(ROW(J437),'RO registers'!$A:$L,12,0),""))</f>
        <v/>
      </c>
      <c r="L439" s="73"/>
    </row>
    <row r="440" spans="1:12" ht="50.1" customHeight="1">
      <c r="A440" s="3" t="str">
        <f>IF(IFERROR(VLOOKUP(ROW(A438),'RO registers'!$A:$L,2,0),"")=0,"",IFERROR(VLOOKUP(ROW(A438),'RO registers'!$A:$L,2,0),""))</f>
        <v/>
      </c>
      <c r="B440" s="3" t="str">
        <f>IF(IFERROR(VLOOKUP(ROW(B438),'RO registers'!$A:$L,3,0),"")=0,"",IFERROR(VLOOKUP(ROW(B438),'RO registers'!$A:$L,3,0),""))</f>
        <v/>
      </c>
      <c r="C440" s="3" t="str">
        <f>IF(IFERROR(VLOOKUP(ROW(C438),'RO registers'!$A:$L,4,0),"")=0,"",IFERROR(VLOOKUP(ROW(C438),'RO registers'!$A:$L,4,0),""))</f>
        <v/>
      </c>
      <c r="D440" s="3" t="str">
        <f>IF(IFERROR(VLOOKUP(ROW(D438),'RO registers'!$A:$L,5,0),"")=0,"",IFERROR(VLOOKUP(ROW(D438),'RO registers'!$A:$L,5,0),""))</f>
        <v/>
      </c>
      <c r="E440" s="3" t="str">
        <f>IF(IFERROR(VLOOKUP(ROW(E438),'RO registers'!$A:$L,6,0),"")=0,"",IFERROR(VLOOKUP(ROW(E438),'RO registers'!$A:$L,6,0),""))</f>
        <v/>
      </c>
      <c r="F440" s="3" t="str">
        <f>IF(IFERROR(VLOOKUP(ROW(F438),'RO registers'!$A:$L,7,0),"")=0,"",IFERROR(VLOOKUP(ROW(F438),'RO registers'!$A:$L,7,0),""))</f>
        <v/>
      </c>
      <c r="G440" s="3" t="str">
        <f>IF(IFERROR(VLOOKUP(ROW(F438),'RO registers'!$A:$L,8,0),"")=0,"",IFERROR(VLOOKUP(ROW(F438),'RO registers'!$A:$L,8,0),""))</f>
        <v/>
      </c>
      <c r="H440" s="3" t="str">
        <f>IF(IFERROR(VLOOKUP(ROW(G438),'RO registers'!$A:$L,9,0),"")=0,"",IFERROR(VLOOKUP(ROW(G438),'RO registers'!$A:$L,9,0),""))</f>
        <v/>
      </c>
      <c r="I440" s="3" t="str">
        <f>IF(IFERROR(VLOOKUP(ROW(H438),'RO registers'!$A:$L,10,0),"")=0,"",IFERROR(VLOOKUP(ROW(H438),'RO registers'!$A:$L,10,0),""))</f>
        <v/>
      </c>
      <c r="J440" s="118" t="str">
        <f>IF(IFERROR(VLOOKUP(ROW(I438),'RO registers'!$A:$L,11,0),"")=0,"",IFERROR(VLOOKUP(ROW(I438),'RO registers'!$A:$L,11,0),""))</f>
        <v/>
      </c>
      <c r="K440" s="3" t="str">
        <f>IF(IFERROR(VLOOKUP(ROW(J438),'RO registers'!$A:$L,12,0),"")=0,"",IFERROR(VLOOKUP(ROW(J438),'RO registers'!$A:$L,12,0),""))</f>
        <v/>
      </c>
      <c r="L440" s="73"/>
    </row>
    <row r="441" spans="1:12" ht="50.1" customHeight="1">
      <c r="A441" s="3" t="str">
        <f>IF(IFERROR(VLOOKUP(ROW(A439),'RO registers'!$A:$L,2,0),"")=0,"",IFERROR(VLOOKUP(ROW(A439),'RO registers'!$A:$L,2,0),""))</f>
        <v/>
      </c>
      <c r="B441" s="3" t="str">
        <f>IF(IFERROR(VLOOKUP(ROW(B439),'RO registers'!$A:$L,3,0),"")=0,"",IFERROR(VLOOKUP(ROW(B439),'RO registers'!$A:$L,3,0),""))</f>
        <v/>
      </c>
      <c r="C441" s="3" t="str">
        <f>IF(IFERROR(VLOOKUP(ROW(C439),'RO registers'!$A:$L,4,0),"")=0,"",IFERROR(VLOOKUP(ROW(C439),'RO registers'!$A:$L,4,0),""))</f>
        <v/>
      </c>
      <c r="D441" s="3" t="str">
        <f>IF(IFERROR(VLOOKUP(ROW(D439),'RO registers'!$A:$L,5,0),"")=0,"",IFERROR(VLOOKUP(ROW(D439),'RO registers'!$A:$L,5,0),""))</f>
        <v/>
      </c>
      <c r="E441" s="3" t="str">
        <f>IF(IFERROR(VLOOKUP(ROW(E439),'RO registers'!$A:$L,6,0),"")=0,"",IFERROR(VLOOKUP(ROW(E439),'RO registers'!$A:$L,6,0),""))</f>
        <v/>
      </c>
      <c r="F441" s="3" t="str">
        <f>IF(IFERROR(VLOOKUP(ROW(F439),'RO registers'!$A:$L,7,0),"")=0,"",IFERROR(VLOOKUP(ROW(F439),'RO registers'!$A:$L,7,0),""))</f>
        <v/>
      </c>
      <c r="G441" s="3" t="str">
        <f>IF(IFERROR(VLOOKUP(ROW(F439),'RO registers'!$A:$L,8,0),"")=0,"",IFERROR(VLOOKUP(ROW(F439),'RO registers'!$A:$L,8,0),""))</f>
        <v/>
      </c>
      <c r="H441" s="3" t="str">
        <f>IF(IFERROR(VLOOKUP(ROW(G439),'RO registers'!$A:$L,9,0),"")=0,"",IFERROR(VLOOKUP(ROW(G439),'RO registers'!$A:$L,9,0),""))</f>
        <v/>
      </c>
      <c r="I441" s="3" t="str">
        <f>IF(IFERROR(VLOOKUP(ROW(H439),'RO registers'!$A:$L,10,0),"")=0,"",IFERROR(VLOOKUP(ROW(H439),'RO registers'!$A:$L,10,0),""))</f>
        <v/>
      </c>
      <c r="J441" s="118" t="str">
        <f>IF(IFERROR(VLOOKUP(ROW(I439),'RO registers'!$A:$L,11,0),"")=0,"",IFERROR(VLOOKUP(ROW(I439),'RO registers'!$A:$L,11,0),""))</f>
        <v/>
      </c>
      <c r="K441" s="3" t="str">
        <f>IF(IFERROR(VLOOKUP(ROW(J439),'RO registers'!$A:$L,12,0),"")=0,"",IFERROR(VLOOKUP(ROW(J439),'RO registers'!$A:$L,12,0),""))</f>
        <v/>
      </c>
      <c r="L441" s="73"/>
    </row>
    <row r="442" spans="1:12" ht="50.1" customHeight="1">
      <c r="A442" s="3" t="str">
        <f>IF(IFERROR(VLOOKUP(ROW(A440),'RO registers'!$A:$L,2,0),"")=0,"",IFERROR(VLOOKUP(ROW(A440),'RO registers'!$A:$L,2,0),""))</f>
        <v/>
      </c>
      <c r="B442" s="3" t="str">
        <f>IF(IFERROR(VLOOKUP(ROW(B440),'RO registers'!$A:$L,3,0),"")=0,"",IFERROR(VLOOKUP(ROW(B440),'RO registers'!$A:$L,3,0),""))</f>
        <v/>
      </c>
      <c r="C442" s="3" t="str">
        <f>IF(IFERROR(VLOOKUP(ROW(C440),'RO registers'!$A:$L,4,0),"")=0,"",IFERROR(VLOOKUP(ROW(C440),'RO registers'!$A:$L,4,0),""))</f>
        <v/>
      </c>
      <c r="D442" s="3" t="str">
        <f>IF(IFERROR(VLOOKUP(ROW(D440),'RO registers'!$A:$L,5,0),"")=0,"",IFERROR(VLOOKUP(ROW(D440),'RO registers'!$A:$L,5,0),""))</f>
        <v/>
      </c>
      <c r="E442" s="3" t="str">
        <f>IF(IFERROR(VLOOKUP(ROW(E440),'RO registers'!$A:$L,6,0),"")=0,"",IFERROR(VLOOKUP(ROW(E440),'RO registers'!$A:$L,6,0),""))</f>
        <v/>
      </c>
      <c r="F442" s="3" t="str">
        <f>IF(IFERROR(VLOOKUP(ROW(F440),'RO registers'!$A:$L,7,0),"")=0,"",IFERROR(VLOOKUP(ROW(F440),'RO registers'!$A:$L,7,0),""))</f>
        <v/>
      </c>
      <c r="G442" s="3" t="str">
        <f>IF(IFERROR(VLOOKUP(ROW(F440),'RO registers'!$A:$L,8,0),"")=0,"",IFERROR(VLOOKUP(ROW(F440),'RO registers'!$A:$L,8,0),""))</f>
        <v/>
      </c>
      <c r="H442" s="3" t="str">
        <f>IF(IFERROR(VLOOKUP(ROW(G440),'RO registers'!$A:$L,9,0),"")=0,"",IFERROR(VLOOKUP(ROW(G440),'RO registers'!$A:$L,9,0),""))</f>
        <v/>
      </c>
      <c r="I442" s="3" t="str">
        <f>IF(IFERROR(VLOOKUP(ROW(H440),'RO registers'!$A:$L,10,0),"")=0,"",IFERROR(VLOOKUP(ROW(H440),'RO registers'!$A:$L,10,0),""))</f>
        <v/>
      </c>
      <c r="J442" s="118" t="str">
        <f>IF(IFERROR(VLOOKUP(ROW(I440),'RO registers'!$A:$L,11,0),"")=0,"",IFERROR(VLOOKUP(ROW(I440),'RO registers'!$A:$L,11,0),""))</f>
        <v/>
      </c>
      <c r="K442" s="3" t="str">
        <f>IF(IFERROR(VLOOKUP(ROW(J440),'RO registers'!$A:$L,12,0),"")=0,"",IFERROR(VLOOKUP(ROW(J440),'RO registers'!$A:$L,12,0),""))</f>
        <v/>
      </c>
      <c r="L442" s="73"/>
    </row>
    <row r="443" spans="1:12" ht="50.1" customHeight="1">
      <c r="A443" s="3" t="str">
        <f>IF(IFERROR(VLOOKUP(ROW(A441),'RO registers'!$A:$L,2,0),"")=0,"",IFERROR(VLOOKUP(ROW(A441),'RO registers'!$A:$L,2,0),""))</f>
        <v/>
      </c>
      <c r="B443" s="3" t="str">
        <f>IF(IFERROR(VLOOKUP(ROW(B441),'RO registers'!$A:$L,3,0),"")=0,"",IFERROR(VLOOKUP(ROW(B441),'RO registers'!$A:$L,3,0),""))</f>
        <v/>
      </c>
      <c r="C443" s="3" t="str">
        <f>IF(IFERROR(VLOOKUP(ROW(C441),'RO registers'!$A:$L,4,0),"")=0,"",IFERROR(VLOOKUP(ROW(C441),'RO registers'!$A:$L,4,0),""))</f>
        <v/>
      </c>
      <c r="D443" s="3" t="str">
        <f>IF(IFERROR(VLOOKUP(ROW(D441),'RO registers'!$A:$L,5,0),"")=0,"",IFERROR(VLOOKUP(ROW(D441),'RO registers'!$A:$L,5,0),""))</f>
        <v/>
      </c>
      <c r="E443" s="3" t="str">
        <f>IF(IFERROR(VLOOKUP(ROW(E441),'RO registers'!$A:$L,6,0),"")=0,"",IFERROR(VLOOKUP(ROW(E441),'RO registers'!$A:$L,6,0),""))</f>
        <v/>
      </c>
      <c r="F443" s="3" t="str">
        <f>IF(IFERROR(VLOOKUP(ROW(F441),'RO registers'!$A:$L,7,0),"")=0,"",IFERROR(VLOOKUP(ROW(F441),'RO registers'!$A:$L,7,0),""))</f>
        <v/>
      </c>
      <c r="G443" s="3" t="str">
        <f>IF(IFERROR(VLOOKUP(ROW(F441),'RO registers'!$A:$L,8,0),"")=0,"",IFERROR(VLOOKUP(ROW(F441),'RO registers'!$A:$L,8,0),""))</f>
        <v/>
      </c>
      <c r="H443" s="3" t="str">
        <f>IF(IFERROR(VLOOKUP(ROW(G441),'RO registers'!$A:$L,9,0),"")=0,"",IFERROR(VLOOKUP(ROW(G441),'RO registers'!$A:$L,9,0),""))</f>
        <v/>
      </c>
      <c r="I443" s="3" t="str">
        <f>IF(IFERROR(VLOOKUP(ROW(H441),'RO registers'!$A:$L,10,0),"")=0,"",IFERROR(VLOOKUP(ROW(H441),'RO registers'!$A:$L,10,0),""))</f>
        <v/>
      </c>
      <c r="J443" s="118" t="str">
        <f>IF(IFERROR(VLOOKUP(ROW(I441),'RO registers'!$A:$L,11,0),"")=0,"",IFERROR(VLOOKUP(ROW(I441),'RO registers'!$A:$L,11,0),""))</f>
        <v/>
      </c>
      <c r="K443" s="3" t="str">
        <f>IF(IFERROR(VLOOKUP(ROW(J441),'RO registers'!$A:$L,12,0),"")=0,"",IFERROR(VLOOKUP(ROW(J441),'RO registers'!$A:$L,12,0),""))</f>
        <v/>
      </c>
      <c r="L443" s="73"/>
    </row>
    <row r="444" spans="1:12" ht="50.1" customHeight="1">
      <c r="A444" s="3" t="str">
        <f>IF(IFERROR(VLOOKUP(ROW(A442),'RO registers'!$A:$L,2,0),"")=0,"",IFERROR(VLOOKUP(ROW(A442),'RO registers'!$A:$L,2,0),""))</f>
        <v/>
      </c>
      <c r="B444" s="3" t="str">
        <f>IF(IFERROR(VLOOKUP(ROW(B442),'RO registers'!$A:$L,3,0),"")=0,"",IFERROR(VLOOKUP(ROW(B442),'RO registers'!$A:$L,3,0),""))</f>
        <v/>
      </c>
      <c r="C444" s="3" t="str">
        <f>IF(IFERROR(VLOOKUP(ROW(C442),'RO registers'!$A:$L,4,0),"")=0,"",IFERROR(VLOOKUP(ROW(C442),'RO registers'!$A:$L,4,0),""))</f>
        <v/>
      </c>
      <c r="D444" s="3" t="str">
        <f>IF(IFERROR(VLOOKUP(ROW(D442),'RO registers'!$A:$L,5,0),"")=0,"",IFERROR(VLOOKUP(ROW(D442),'RO registers'!$A:$L,5,0),""))</f>
        <v/>
      </c>
      <c r="E444" s="3" t="str">
        <f>IF(IFERROR(VLOOKUP(ROW(E442),'RO registers'!$A:$L,6,0),"")=0,"",IFERROR(VLOOKUP(ROW(E442),'RO registers'!$A:$L,6,0),""))</f>
        <v/>
      </c>
      <c r="F444" s="3" t="str">
        <f>IF(IFERROR(VLOOKUP(ROW(F442),'RO registers'!$A:$L,7,0),"")=0,"",IFERROR(VLOOKUP(ROW(F442),'RO registers'!$A:$L,7,0),""))</f>
        <v/>
      </c>
      <c r="G444" s="3" t="str">
        <f>IF(IFERROR(VLOOKUP(ROW(F442),'RO registers'!$A:$L,8,0),"")=0,"",IFERROR(VLOOKUP(ROW(F442),'RO registers'!$A:$L,8,0),""))</f>
        <v/>
      </c>
      <c r="H444" s="3" t="str">
        <f>IF(IFERROR(VLOOKUP(ROW(G442),'RO registers'!$A:$L,9,0),"")=0,"",IFERROR(VLOOKUP(ROW(G442),'RO registers'!$A:$L,9,0),""))</f>
        <v/>
      </c>
      <c r="I444" s="3" t="str">
        <f>IF(IFERROR(VLOOKUP(ROW(H442),'RO registers'!$A:$L,10,0),"")=0,"",IFERROR(VLOOKUP(ROW(H442),'RO registers'!$A:$L,10,0),""))</f>
        <v/>
      </c>
      <c r="J444" s="118" t="str">
        <f>IF(IFERROR(VLOOKUP(ROW(I442),'RO registers'!$A:$L,11,0),"")=0,"",IFERROR(VLOOKUP(ROW(I442),'RO registers'!$A:$L,11,0),""))</f>
        <v/>
      </c>
      <c r="K444" s="3" t="str">
        <f>IF(IFERROR(VLOOKUP(ROW(J442),'RO registers'!$A:$L,12,0),"")=0,"",IFERROR(VLOOKUP(ROW(J442),'RO registers'!$A:$L,12,0),""))</f>
        <v/>
      </c>
      <c r="L444" s="73"/>
    </row>
    <row r="445" spans="1:12" ht="50.1" customHeight="1">
      <c r="A445" s="3" t="str">
        <f>IF(IFERROR(VLOOKUP(ROW(A443),'RO registers'!$A:$L,2,0),"")=0,"",IFERROR(VLOOKUP(ROW(A443),'RO registers'!$A:$L,2,0),""))</f>
        <v/>
      </c>
      <c r="B445" s="3" t="str">
        <f>IF(IFERROR(VLOOKUP(ROW(B443),'RO registers'!$A:$L,3,0),"")=0,"",IFERROR(VLOOKUP(ROW(B443),'RO registers'!$A:$L,3,0),""))</f>
        <v/>
      </c>
      <c r="C445" s="3" t="str">
        <f>IF(IFERROR(VLOOKUP(ROW(C443),'RO registers'!$A:$L,4,0),"")=0,"",IFERROR(VLOOKUP(ROW(C443),'RO registers'!$A:$L,4,0),""))</f>
        <v/>
      </c>
      <c r="D445" s="3" t="str">
        <f>IF(IFERROR(VLOOKUP(ROW(D443),'RO registers'!$A:$L,5,0),"")=0,"",IFERROR(VLOOKUP(ROW(D443),'RO registers'!$A:$L,5,0),""))</f>
        <v/>
      </c>
      <c r="E445" s="3" t="str">
        <f>IF(IFERROR(VLOOKUP(ROW(E443),'RO registers'!$A:$L,6,0),"")=0,"",IFERROR(VLOOKUP(ROW(E443),'RO registers'!$A:$L,6,0),""))</f>
        <v/>
      </c>
      <c r="F445" s="3" t="str">
        <f>IF(IFERROR(VLOOKUP(ROW(F443),'RO registers'!$A:$L,7,0),"")=0,"",IFERROR(VLOOKUP(ROW(F443),'RO registers'!$A:$L,7,0),""))</f>
        <v/>
      </c>
      <c r="G445" s="3" t="str">
        <f>IF(IFERROR(VLOOKUP(ROW(F443),'RO registers'!$A:$L,8,0),"")=0,"",IFERROR(VLOOKUP(ROW(F443),'RO registers'!$A:$L,8,0),""))</f>
        <v/>
      </c>
      <c r="H445" s="3" t="str">
        <f>IF(IFERROR(VLOOKUP(ROW(G443),'RO registers'!$A:$L,9,0),"")=0,"",IFERROR(VLOOKUP(ROW(G443),'RO registers'!$A:$L,9,0),""))</f>
        <v/>
      </c>
      <c r="I445" s="3" t="str">
        <f>IF(IFERROR(VLOOKUP(ROW(H443),'RO registers'!$A:$L,10,0),"")=0,"",IFERROR(VLOOKUP(ROW(H443),'RO registers'!$A:$L,10,0),""))</f>
        <v/>
      </c>
      <c r="J445" s="118" t="str">
        <f>IF(IFERROR(VLOOKUP(ROW(I443),'RO registers'!$A:$L,11,0),"")=0,"",IFERROR(VLOOKUP(ROW(I443),'RO registers'!$A:$L,11,0),""))</f>
        <v/>
      </c>
      <c r="K445" s="3" t="str">
        <f>IF(IFERROR(VLOOKUP(ROW(J443),'RO registers'!$A:$L,12,0),"")=0,"",IFERROR(VLOOKUP(ROW(J443),'RO registers'!$A:$L,12,0),""))</f>
        <v/>
      </c>
      <c r="L445" s="73"/>
    </row>
    <row r="446" spans="1:12" ht="50.1" customHeight="1">
      <c r="A446" s="3" t="str">
        <f>IF(IFERROR(VLOOKUP(ROW(A444),'RO registers'!$A:$L,2,0),"")=0,"",IFERROR(VLOOKUP(ROW(A444),'RO registers'!$A:$L,2,0),""))</f>
        <v/>
      </c>
      <c r="B446" s="3" t="str">
        <f>IF(IFERROR(VLOOKUP(ROW(B444),'RO registers'!$A:$L,3,0),"")=0,"",IFERROR(VLOOKUP(ROW(B444),'RO registers'!$A:$L,3,0),""))</f>
        <v/>
      </c>
      <c r="C446" s="3" t="str">
        <f>IF(IFERROR(VLOOKUP(ROW(C444),'RO registers'!$A:$L,4,0),"")=0,"",IFERROR(VLOOKUP(ROW(C444),'RO registers'!$A:$L,4,0),""))</f>
        <v/>
      </c>
      <c r="D446" s="3" t="str">
        <f>IF(IFERROR(VLOOKUP(ROW(D444),'RO registers'!$A:$L,5,0),"")=0,"",IFERROR(VLOOKUP(ROW(D444),'RO registers'!$A:$L,5,0),""))</f>
        <v/>
      </c>
      <c r="E446" s="3" t="str">
        <f>IF(IFERROR(VLOOKUP(ROW(E444),'RO registers'!$A:$L,6,0),"")=0,"",IFERROR(VLOOKUP(ROW(E444),'RO registers'!$A:$L,6,0),""))</f>
        <v/>
      </c>
      <c r="F446" s="3" t="str">
        <f>IF(IFERROR(VLOOKUP(ROW(F444),'RO registers'!$A:$L,7,0),"")=0,"",IFERROR(VLOOKUP(ROW(F444),'RO registers'!$A:$L,7,0),""))</f>
        <v/>
      </c>
      <c r="G446" s="3" t="str">
        <f>IF(IFERROR(VLOOKUP(ROW(F444),'RO registers'!$A:$L,8,0),"")=0,"",IFERROR(VLOOKUP(ROW(F444),'RO registers'!$A:$L,8,0),""))</f>
        <v/>
      </c>
      <c r="H446" s="3" t="str">
        <f>IF(IFERROR(VLOOKUP(ROW(G444),'RO registers'!$A:$L,9,0),"")=0,"",IFERROR(VLOOKUP(ROW(G444),'RO registers'!$A:$L,9,0),""))</f>
        <v/>
      </c>
      <c r="I446" s="3" t="str">
        <f>IF(IFERROR(VLOOKUP(ROW(H444),'RO registers'!$A:$L,10,0),"")=0,"",IFERROR(VLOOKUP(ROW(H444),'RO registers'!$A:$L,10,0),""))</f>
        <v/>
      </c>
      <c r="J446" s="118" t="str">
        <f>IF(IFERROR(VLOOKUP(ROW(I444),'RO registers'!$A:$L,11,0),"")=0,"",IFERROR(VLOOKUP(ROW(I444),'RO registers'!$A:$L,11,0),""))</f>
        <v/>
      </c>
      <c r="K446" s="3" t="str">
        <f>IF(IFERROR(VLOOKUP(ROW(J444),'RO registers'!$A:$L,12,0),"")=0,"",IFERROR(VLOOKUP(ROW(J444),'RO registers'!$A:$L,12,0),""))</f>
        <v/>
      </c>
      <c r="L446" s="73"/>
    </row>
    <row r="447" spans="1:12" ht="50.1" customHeight="1">
      <c r="A447" s="3" t="str">
        <f>IF(IFERROR(VLOOKUP(ROW(A445),'RO registers'!$A:$L,2,0),"")=0,"",IFERROR(VLOOKUP(ROW(A445),'RO registers'!$A:$L,2,0),""))</f>
        <v/>
      </c>
      <c r="B447" s="3" t="str">
        <f>IF(IFERROR(VLOOKUP(ROW(B445),'RO registers'!$A:$L,3,0),"")=0,"",IFERROR(VLOOKUP(ROW(B445),'RO registers'!$A:$L,3,0),""))</f>
        <v/>
      </c>
      <c r="C447" s="3" t="str">
        <f>IF(IFERROR(VLOOKUP(ROW(C445),'RO registers'!$A:$L,4,0),"")=0,"",IFERROR(VLOOKUP(ROW(C445),'RO registers'!$A:$L,4,0),""))</f>
        <v/>
      </c>
      <c r="D447" s="3" t="str">
        <f>IF(IFERROR(VLOOKUP(ROW(D445),'RO registers'!$A:$L,5,0),"")=0,"",IFERROR(VLOOKUP(ROW(D445),'RO registers'!$A:$L,5,0),""))</f>
        <v/>
      </c>
      <c r="E447" s="3" t="str">
        <f>IF(IFERROR(VLOOKUP(ROW(E445),'RO registers'!$A:$L,6,0),"")=0,"",IFERROR(VLOOKUP(ROW(E445),'RO registers'!$A:$L,6,0),""))</f>
        <v/>
      </c>
      <c r="F447" s="3" t="str">
        <f>IF(IFERROR(VLOOKUP(ROW(F445),'RO registers'!$A:$L,7,0),"")=0,"",IFERROR(VLOOKUP(ROW(F445),'RO registers'!$A:$L,7,0),""))</f>
        <v/>
      </c>
      <c r="G447" s="3" t="str">
        <f>IF(IFERROR(VLOOKUP(ROW(F445),'RO registers'!$A:$L,8,0),"")=0,"",IFERROR(VLOOKUP(ROW(F445),'RO registers'!$A:$L,8,0),""))</f>
        <v/>
      </c>
      <c r="H447" s="3" t="str">
        <f>IF(IFERROR(VLOOKUP(ROW(G445),'RO registers'!$A:$L,9,0),"")=0,"",IFERROR(VLOOKUP(ROW(G445),'RO registers'!$A:$L,9,0),""))</f>
        <v/>
      </c>
      <c r="I447" s="3" t="str">
        <f>IF(IFERROR(VLOOKUP(ROW(H445),'RO registers'!$A:$L,10,0),"")=0,"",IFERROR(VLOOKUP(ROW(H445),'RO registers'!$A:$L,10,0),""))</f>
        <v/>
      </c>
      <c r="J447" s="118" t="str">
        <f>IF(IFERROR(VLOOKUP(ROW(I445),'RO registers'!$A:$L,11,0),"")=0,"",IFERROR(VLOOKUP(ROW(I445),'RO registers'!$A:$L,11,0),""))</f>
        <v/>
      </c>
      <c r="K447" s="3" t="str">
        <f>IF(IFERROR(VLOOKUP(ROW(J445),'RO registers'!$A:$L,12,0),"")=0,"",IFERROR(VLOOKUP(ROW(J445),'RO registers'!$A:$L,12,0),""))</f>
        <v/>
      </c>
      <c r="L447" s="73"/>
    </row>
    <row r="448" spans="1:12" ht="50.1" customHeight="1">
      <c r="A448" s="3" t="str">
        <f>IF(IFERROR(VLOOKUP(ROW(A446),'RO registers'!$A:$L,2,0),"")=0,"",IFERROR(VLOOKUP(ROW(A446),'RO registers'!$A:$L,2,0),""))</f>
        <v/>
      </c>
      <c r="B448" s="3" t="str">
        <f>IF(IFERROR(VLOOKUP(ROW(B446),'RO registers'!$A:$L,3,0),"")=0,"",IFERROR(VLOOKUP(ROW(B446),'RO registers'!$A:$L,3,0),""))</f>
        <v/>
      </c>
      <c r="C448" s="3" t="str">
        <f>IF(IFERROR(VLOOKUP(ROW(C446),'RO registers'!$A:$L,4,0),"")=0,"",IFERROR(VLOOKUP(ROW(C446),'RO registers'!$A:$L,4,0),""))</f>
        <v/>
      </c>
      <c r="D448" s="3" t="str">
        <f>IF(IFERROR(VLOOKUP(ROW(D446),'RO registers'!$A:$L,5,0),"")=0,"",IFERROR(VLOOKUP(ROW(D446),'RO registers'!$A:$L,5,0),""))</f>
        <v/>
      </c>
      <c r="E448" s="3" t="str">
        <f>IF(IFERROR(VLOOKUP(ROW(E446),'RO registers'!$A:$L,6,0),"")=0,"",IFERROR(VLOOKUP(ROW(E446),'RO registers'!$A:$L,6,0),""))</f>
        <v/>
      </c>
      <c r="F448" s="3" t="str">
        <f>IF(IFERROR(VLOOKUP(ROW(F446),'RO registers'!$A:$L,7,0),"")=0,"",IFERROR(VLOOKUP(ROW(F446),'RO registers'!$A:$L,7,0),""))</f>
        <v/>
      </c>
      <c r="G448" s="3" t="str">
        <f>IF(IFERROR(VLOOKUP(ROW(F446),'RO registers'!$A:$L,8,0),"")=0,"",IFERROR(VLOOKUP(ROW(F446),'RO registers'!$A:$L,8,0),""))</f>
        <v/>
      </c>
      <c r="H448" s="3" t="str">
        <f>IF(IFERROR(VLOOKUP(ROW(G446),'RO registers'!$A:$L,9,0),"")=0,"",IFERROR(VLOOKUP(ROW(G446),'RO registers'!$A:$L,9,0),""))</f>
        <v/>
      </c>
      <c r="I448" s="3" t="str">
        <f>IF(IFERROR(VLOOKUP(ROW(H446),'RO registers'!$A:$L,10,0),"")=0,"",IFERROR(VLOOKUP(ROW(H446),'RO registers'!$A:$L,10,0),""))</f>
        <v/>
      </c>
      <c r="J448" s="118" t="str">
        <f>IF(IFERROR(VLOOKUP(ROW(I446),'RO registers'!$A:$L,11,0),"")=0,"",IFERROR(VLOOKUP(ROW(I446),'RO registers'!$A:$L,11,0),""))</f>
        <v/>
      </c>
      <c r="K448" s="3" t="str">
        <f>IF(IFERROR(VLOOKUP(ROW(J446),'RO registers'!$A:$L,12,0),"")=0,"",IFERROR(VLOOKUP(ROW(J446),'RO registers'!$A:$L,12,0),""))</f>
        <v/>
      </c>
      <c r="L448" s="73"/>
    </row>
    <row r="449" spans="1:12" ht="50.1" customHeight="1">
      <c r="A449" s="3" t="str">
        <f>IF(IFERROR(VLOOKUP(ROW(A447),'RO registers'!$A:$L,2,0),"")=0,"",IFERROR(VLOOKUP(ROW(A447),'RO registers'!$A:$L,2,0),""))</f>
        <v/>
      </c>
      <c r="B449" s="3" t="str">
        <f>IF(IFERROR(VLOOKUP(ROW(B447),'RO registers'!$A:$L,3,0),"")=0,"",IFERROR(VLOOKUP(ROW(B447),'RO registers'!$A:$L,3,0),""))</f>
        <v/>
      </c>
      <c r="C449" s="3" t="str">
        <f>IF(IFERROR(VLOOKUP(ROW(C447),'RO registers'!$A:$L,4,0),"")=0,"",IFERROR(VLOOKUP(ROW(C447),'RO registers'!$A:$L,4,0),""))</f>
        <v/>
      </c>
      <c r="D449" s="3" t="str">
        <f>IF(IFERROR(VLOOKUP(ROW(D447),'RO registers'!$A:$L,5,0),"")=0,"",IFERROR(VLOOKUP(ROW(D447),'RO registers'!$A:$L,5,0),""))</f>
        <v/>
      </c>
      <c r="E449" s="3" t="str">
        <f>IF(IFERROR(VLOOKUP(ROW(E447),'RO registers'!$A:$L,6,0),"")=0,"",IFERROR(VLOOKUP(ROW(E447),'RO registers'!$A:$L,6,0),""))</f>
        <v/>
      </c>
      <c r="F449" s="3" t="str">
        <f>IF(IFERROR(VLOOKUP(ROW(F447),'RO registers'!$A:$L,7,0),"")=0,"",IFERROR(VLOOKUP(ROW(F447),'RO registers'!$A:$L,7,0),""))</f>
        <v/>
      </c>
      <c r="G449" s="3" t="str">
        <f>IF(IFERROR(VLOOKUP(ROW(F447),'RO registers'!$A:$L,8,0),"")=0,"",IFERROR(VLOOKUP(ROW(F447),'RO registers'!$A:$L,8,0),""))</f>
        <v/>
      </c>
      <c r="H449" s="3" t="str">
        <f>IF(IFERROR(VLOOKUP(ROW(G447),'RO registers'!$A:$L,9,0),"")=0,"",IFERROR(VLOOKUP(ROW(G447),'RO registers'!$A:$L,9,0),""))</f>
        <v/>
      </c>
      <c r="I449" s="3" t="str">
        <f>IF(IFERROR(VLOOKUP(ROW(H447),'RO registers'!$A:$L,10,0),"")=0,"",IFERROR(VLOOKUP(ROW(H447),'RO registers'!$A:$L,10,0),""))</f>
        <v/>
      </c>
      <c r="J449" s="118" t="str">
        <f>IF(IFERROR(VLOOKUP(ROW(I447),'RO registers'!$A:$L,11,0),"")=0,"",IFERROR(VLOOKUP(ROW(I447),'RO registers'!$A:$L,11,0),""))</f>
        <v/>
      </c>
      <c r="K449" s="3" t="str">
        <f>IF(IFERROR(VLOOKUP(ROW(J447),'RO registers'!$A:$L,12,0),"")=0,"",IFERROR(VLOOKUP(ROW(J447),'RO registers'!$A:$L,12,0),""))</f>
        <v/>
      </c>
      <c r="L449" s="73"/>
    </row>
    <row r="450" spans="1:12" ht="50.1" customHeight="1">
      <c r="A450" s="3" t="str">
        <f>IF(IFERROR(VLOOKUP(ROW(A448),'RO registers'!$A:$L,2,0),"")=0,"",IFERROR(VLOOKUP(ROW(A448),'RO registers'!$A:$L,2,0),""))</f>
        <v/>
      </c>
      <c r="B450" s="3" t="str">
        <f>IF(IFERROR(VLOOKUP(ROW(B448),'RO registers'!$A:$L,3,0),"")=0,"",IFERROR(VLOOKUP(ROW(B448),'RO registers'!$A:$L,3,0),""))</f>
        <v/>
      </c>
      <c r="C450" s="3" t="str">
        <f>IF(IFERROR(VLOOKUP(ROW(C448),'RO registers'!$A:$L,4,0),"")=0,"",IFERROR(VLOOKUP(ROW(C448),'RO registers'!$A:$L,4,0),""))</f>
        <v/>
      </c>
      <c r="D450" s="3" t="str">
        <f>IF(IFERROR(VLOOKUP(ROW(D448),'RO registers'!$A:$L,5,0),"")=0,"",IFERROR(VLOOKUP(ROW(D448),'RO registers'!$A:$L,5,0),""))</f>
        <v/>
      </c>
      <c r="E450" s="3" t="str">
        <f>IF(IFERROR(VLOOKUP(ROW(E448),'RO registers'!$A:$L,6,0),"")=0,"",IFERROR(VLOOKUP(ROW(E448),'RO registers'!$A:$L,6,0),""))</f>
        <v/>
      </c>
      <c r="F450" s="3" t="str">
        <f>IF(IFERROR(VLOOKUP(ROW(F448),'RO registers'!$A:$L,7,0),"")=0,"",IFERROR(VLOOKUP(ROW(F448),'RO registers'!$A:$L,7,0),""))</f>
        <v/>
      </c>
      <c r="G450" s="3" t="str">
        <f>IF(IFERROR(VLOOKUP(ROW(F448),'RO registers'!$A:$L,8,0),"")=0,"",IFERROR(VLOOKUP(ROW(F448),'RO registers'!$A:$L,8,0),""))</f>
        <v/>
      </c>
      <c r="H450" s="3" t="str">
        <f>IF(IFERROR(VLOOKUP(ROW(G448),'RO registers'!$A:$L,9,0),"")=0,"",IFERROR(VLOOKUP(ROW(G448),'RO registers'!$A:$L,9,0),""))</f>
        <v/>
      </c>
      <c r="I450" s="3" t="str">
        <f>IF(IFERROR(VLOOKUP(ROW(H448),'RO registers'!$A:$L,10,0),"")=0,"",IFERROR(VLOOKUP(ROW(H448),'RO registers'!$A:$L,10,0),""))</f>
        <v/>
      </c>
      <c r="J450" s="118" t="str">
        <f>IF(IFERROR(VLOOKUP(ROW(I448),'RO registers'!$A:$L,11,0),"")=0,"",IFERROR(VLOOKUP(ROW(I448),'RO registers'!$A:$L,11,0),""))</f>
        <v/>
      </c>
      <c r="K450" s="3" t="str">
        <f>IF(IFERROR(VLOOKUP(ROW(J448),'RO registers'!$A:$L,12,0),"")=0,"",IFERROR(VLOOKUP(ROW(J448),'RO registers'!$A:$L,12,0),""))</f>
        <v/>
      </c>
      <c r="L450" s="73"/>
    </row>
    <row r="451" spans="1:12" ht="50.1" customHeight="1">
      <c r="A451" s="3" t="str">
        <f>IF(IFERROR(VLOOKUP(ROW(A449),'RO registers'!$A:$L,2,0),"")=0,"",IFERROR(VLOOKUP(ROW(A449),'RO registers'!$A:$L,2,0),""))</f>
        <v/>
      </c>
      <c r="B451" s="3" t="str">
        <f>IF(IFERROR(VLOOKUP(ROW(B449),'RO registers'!$A:$L,3,0),"")=0,"",IFERROR(VLOOKUP(ROW(B449),'RO registers'!$A:$L,3,0),""))</f>
        <v/>
      </c>
      <c r="C451" s="3" t="str">
        <f>IF(IFERROR(VLOOKUP(ROW(C449),'RO registers'!$A:$L,4,0),"")=0,"",IFERROR(VLOOKUP(ROW(C449),'RO registers'!$A:$L,4,0),""))</f>
        <v/>
      </c>
      <c r="D451" s="3" t="str">
        <f>IF(IFERROR(VLOOKUP(ROW(D449),'RO registers'!$A:$L,5,0),"")=0,"",IFERROR(VLOOKUP(ROW(D449),'RO registers'!$A:$L,5,0),""))</f>
        <v/>
      </c>
      <c r="E451" s="3" t="str">
        <f>IF(IFERROR(VLOOKUP(ROW(E449),'RO registers'!$A:$L,6,0),"")=0,"",IFERROR(VLOOKUP(ROW(E449),'RO registers'!$A:$L,6,0),""))</f>
        <v/>
      </c>
      <c r="F451" s="3" t="str">
        <f>IF(IFERROR(VLOOKUP(ROW(F449),'RO registers'!$A:$L,7,0),"")=0,"",IFERROR(VLOOKUP(ROW(F449),'RO registers'!$A:$L,7,0),""))</f>
        <v/>
      </c>
      <c r="G451" s="3" t="str">
        <f>IF(IFERROR(VLOOKUP(ROW(F449),'RO registers'!$A:$L,8,0),"")=0,"",IFERROR(VLOOKUP(ROW(F449),'RO registers'!$A:$L,8,0),""))</f>
        <v/>
      </c>
      <c r="H451" s="3" t="str">
        <f>IF(IFERROR(VLOOKUP(ROW(G449),'RO registers'!$A:$L,9,0),"")=0,"",IFERROR(VLOOKUP(ROW(G449),'RO registers'!$A:$L,9,0),""))</f>
        <v/>
      </c>
      <c r="I451" s="3" t="str">
        <f>IF(IFERROR(VLOOKUP(ROW(H449),'RO registers'!$A:$L,10,0),"")=0,"",IFERROR(VLOOKUP(ROW(H449),'RO registers'!$A:$L,10,0),""))</f>
        <v/>
      </c>
      <c r="J451" s="118" t="str">
        <f>IF(IFERROR(VLOOKUP(ROW(I449),'RO registers'!$A:$L,11,0),"")=0,"",IFERROR(VLOOKUP(ROW(I449),'RO registers'!$A:$L,11,0),""))</f>
        <v/>
      </c>
      <c r="K451" s="3" t="str">
        <f>IF(IFERROR(VLOOKUP(ROW(J449),'RO registers'!$A:$L,12,0),"")=0,"",IFERROR(VLOOKUP(ROW(J449),'RO registers'!$A:$L,12,0),""))</f>
        <v/>
      </c>
      <c r="L451" s="73"/>
    </row>
    <row r="452" spans="1:12" ht="50.1" customHeight="1">
      <c r="A452" s="3" t="str">
        <f>IF(IFERROR(VLOOKUP(ROW(A450),'RO registers'!$A:$L,2,0),"")=0,"",IFERROR(VLOOKUP(ROW(A450),'RO registers'!$A:$L,2,0),""))</f>
        <v/>
      </c>
      <c r="B452" s="3" t="str">
        <f>IF(IFERROR(VLOOKUP(ROW(B450),'RO registers'!$A:$L,3,0),"")=0,"",IFERROR(VLOOKUP(ROW(B450),'RO registers'!$A:$L,3,0),""))</f>
        <v/>
      </c>
      <c r="C452" s="3" t="str">
        <f>IF(IFERROR(VLOOKUP(ROW(C450),'RO registers'!$A:$L,4,0),"")=0,"",IFERROR(VLOOKUP(ROW(C450),'RO registers'!$A:$L,4,0),""))</f>
        <v/>
      </c>
      <c r="D452" s="3" t="str">
        <f>IF(IFERROR(VLOOKUP(ROW(D450),'RO registers'!$A:$L,5,0),"")=0,"",IFERROR(VLOOKUP(ROW(D450),'RO registers'!$A:$L,5,0),""))</f>
        <v/>
      </c>
      <c r="E452" s="3" t="str">
        <f>IF(IFERROR(VLOOKUP(ROW(E450),'RO registers'!$A:$L,6,0),"")=0,"",IFERROR(VLOOKUP(ROW(E450),'RO registers'!$A:$L,6,0),""))</f>
        <v/>
      </c>
      <c r="F452" s="3" t="str">
        <f>IF(IFERROR(VLOOKUP(ROW(F450),'RO registers'!$A:$L,7,0),"")=0,"",IFERROR(VLOOKUP(ROW(F450),'RO registers'!$A:$L,7,0),""))</f>
        <v/>
      </c>
      <c r="G452" s="3" t="str">
        <f>IF(IFERROR(VLOOKUP(ROW(F450),'RO registers'!$A:$L,8,0),"")=0,"",IFERROR(VLOOKUP(ROW(F450),'RO registers'!$A:$L,8,0),""))</f>
        <v/>
      </c>
      <c r="H452" s="3" t="str">
        <f>IF(IFERROR(VLOOKUP(ROW(G450),'RO registers'!$A:$L,9,0),"")=0,"",IFERROR(VLOOKUP(ROW(G450),'RO registers'!$A:$L,9,0),""))</f>
        <v/>
      </c>
      <c r="I452" s="3" t="str">
        <f>IF(IFERROR(VLOOKUP(ROW(H450),'RO registers'!$A:$L,10,0),"")=0,"",IFERROR(VLOOKUP(ROW(H450),'RO registers'!$A:$L,10,0),""))</f>
        <v/>
      </c>
      <c r="J452" s="118" t="str">
        <f>IF(IFERROR(VLOOKUP(ROW(I450),'RO registers'!$A:$L,11,0),"")=0,"",IFERROR(VLOOKUP(ROW(I450),'RO registers'!$A:$L,11,0),""))</f>
        <v/>
      </c>
      <c r="K452" s="3" t="str">
        <f>IF(IFERROR(VLOOKUP(ROW(J450),'RO registers'!$A:$L,12,0),"")=0,"",IFERROR(VLOOKUP(ROW(J450),'RO registers'!$A:$L,12,0),""))</f>
        <v/>
      </c>
      <c r="L452" s="73"/>
    </row>
    <row r="453" spans="1:12" ht="50.1" customHeight="1">
      <c r="A453" s="3" t="str">
        <f>IF(IFERROR(VLOOKUP(ROW(A451),'RO registers'!$A:$L,2,0),"")=0,"",IFERROR(VLOOKUP(ROW(A451),'RO registers'!$A:$L,2,0),""))</f>
        <v/>
      </c>
      <c r="B453" s="3" t="str">
        <f>IF(IFERROR(VLOOKUP(ROW(B451),'RO registers'!$A:$L,3,0),"")=0,"",IFERROR(VLOOKUP(ROW(B451),'RO registers'!$A:$L,3,0),""))</f>
        <v/>
      </c>
      <c r="C453" s="3" t="str">
        <f>IF(IFERROR(VLOOKUP(ROW(C451),'RO registers'!$A:$L,4,0),"")=0,"",IFERROR(VLOOKUP(ROW(C451),'RO registers'!$A:$L,4,0),""))</f>
        <v/>
      </c>
      <c r="D453" s="3" t="str">
        <f>IF(IFERROR(VLOOKUP(ROW(D451),'RO registers'!$A:$L,5,0),"")=0,"",IFERROR(VLOOKUP(ROW(D451),'RO registers'!$A:$L,5,0),""))</f>
        <v/>
      </c>
      <c r="E453" s="3" t="str">
        <f>IF(IFERROR(VLOOKUP(ROW(E451),'RO registers'!$A:$L,6,0),"")=0,"",IFERROR(VLOOKUP(ROW(E451),'RO registers'!$A:$L,6,0),""))</f>
        <v/>
      </c>
      <c r="F453" s="3" t="str">
        <f>IF(IFERROR(VLOOKUP(ROW(F451),'RO registers'!$A:$L,7,0),"")=0,"",IFERROR(VLOOKUP(ROW(F451),'RO registers'!$A:$L,7,0),""))</f>
        <v/>
      </c>
      <c r="G453" s="3" t="str">
        <f>IF(IFERROR(VLOOKUP(ROW(F451),'RO registers'!$A:$L,8,0),"")=0,"",IFERROR(VLOOKUP(ROW(F451),'RO registers'!$A:$L,8,0),""))</f>
        <v/>
      </c>
      <c r="H453" s="3" t="str">
        <f>IF(IFERROR(VLOOKUP(ROW(G451),'RO registers'!$A:$L,9,0),"")=0,"",IFERROR(VLOOKUP(ROW(G451),'RO registers'!$A:$L,9,0),""))</f>
        <v/>
      </c>
      <c r="I453" s="3" t="str">
        <f>IF(IFERROR(VLOOKUP(ROW(H451),'RO registers'!$A:$L,10,0),"")=0,"",IFERROR(VLOOKUP(ROW(H451),'RO registers'!$A:$L,10,0),""))</f>
        <v/>
      </c>
      <c r="J453" s="118" t="str">
        <f>IF(IFERROR(VLOOKUP(ROW(I451),'RO registers'!$A:$L,11,0),"")=0,"",IFERROR(VLOOKUP(ROW(I451),'RO registers'!$A:$L,11,0),""))</f>
        <v/>
      </c>
      <c r="K453" s="3" t="str">
        <f>IF(IFERROR(VLOOKUP(ROW(J451),'RO registers'!$A:$L,12,0),"")=0,"",IFERROR(VLOOKUP(ROW(J451),'RO registers'!$A:$L,12,0),""))</f>
        <v/>
      </c>
      <c r="L453" s="73"/>
    </row>
    <row r="454" spans="1:12" ht="50.1" customHeight="1">
      <c r="A454" s="3" t="str">
        <f>IF(IFERROR(VLOOKUP(ROW(A452),'RO registers'!$A:$L,2,0),"")=0,"",IFERROR(VLOOKUP(ROW(A452),'RO registers'!$A:$L,2,0),""))</f>
        <v/>
      </c>
      <c r="B454" s="3" t="str">
        <f>IF(IFERROR(VLOOKUP(ROW(B452),'RO registers'!$A:$L,3,0),"")=0,"",IFERROR(VLOOKUP(ROW(B452),'RO registers'!$A:$L,3,0),""))</f>
        <v/>
      </c>
      <c r="C454" s="3" t="str">
        <f>IF(IFERROR(VLOOKUP(ROW(C452),'RO registers'!$A:$L,4,0),"")=0,"",IFERROR(VLOOKUP(ROW(C452),'RO registers'!$A:$L,4,0),""))</f>
        <v/>
      </c>
      <c r="D454" s="3" t="str">
        <f>IF(IFERROR(VLOOKUP(ROW(D452),'RO registers'!$A:$L,5,0),"")=0,"",IFERROR(VLOOKUP(ROW(D452),'RO registers'!$A:$L,5,0),""))</f>
        <v/>
      </c>
      <c r="E454" s="3" t="str">
        <f>IF(IFERROR(VLOOKUP(ROW(E452),'RO registers'!$A:$L,6,0),"")=0,"",IFERROR(VLOOKUP(ROW(E452),'RO registers'!$A:$L,6,0),""))</f>
        <v/>
      </c>
      <c r="F454" s="3" t="str">
        <f>IF(IFERROR(VLOOKUP(ROW(F452),'RO registers'!$A:$L,7,0),"")=0,"",IFERROR(VLOOKUP(ROW(F452),'RO registers'!$A:$L,7,0),""))</f>
        <v/>
      </c>
      <c r="G454" s="3" t="str">
        <f>IF(IFERROR(VLOOKUP(ROW(F452),'RO registers'!$A:$L,8,0),"")=0,"",IFERROR(VLOOKUP(ROW(F452),'RO registers'!$A:$L,8,0),""))</f>
        <v/>
      </c>
      <c r="H454" s="3" t="str">
        <f>IF(IFERROR(VLOOKUP(ROW(G452),'RO registers'!$A:$L,9,0),"")=0,"",IFERROR(VLOOKUP(ROW(G452),'RO registers'!$A:$L,9,0),""))</f>
        <v/>
      </c>
      <c r="I454" s="3" t="str">
        <f>IF(IFERROR(VLOOKUP(ROW(H452),'RO registers'!$A:$L,10,0),"")=0,"",IFERROR(VLOOKUP(ROW(H452),'RO registers'!$A:$L,10,0),""))</f>
        <v/>
      </c>
      <c r="J454" s="118" t="str">
        <f>IF(IFERROR(VLOOKUP(ROW(I452),'RO registers'!$A:$L,11,0),"")=0,"",IFERROR(VLOOKUP(ROW(I452),'RO registers'!$A:$L,11,0),""))</f>
        <v/>
      </c>
      <c r="K454" s="3" t="str">
        <f>IF(IFERROR(VLOOKUP(ROW(J452),'RO registers'!$A:$L,12,0),"")=0,"",IFERROR(VLOOKUP(ROW(J452),'RO registers'!$A:$L,12,0),""))</f>
        <v/>
      </c>
      <c r="L454" s="73"/>
    </row>
    <row r="455" spans="1:12" ht="50.1" customHeight="1">
      <c r="A455" s="3" t="str">
        <f>IF(IFERROR(VLOOKUP(ROW(A453),'RO registers'!$A:$L,2,0),"")=0,"",IFERROR(VLOOKUP(ROW(A453),'RO registers'!$A:$L,2,0),""))</f>
        <v/>
      </c>
      <c r="B455" s="3" t="str">
        <f>IF(IFERROR(VLOOKUP(ROW(B453),'RO registers'!$A:$L,3,0),"")=0,"",IFERROR(VLOOKUP(ROW(B453),'RO registers'!$A:$L,3,0),""))</f>
        <v/>
      </c>
      <c r="C455" s="3" t="str">
        <f>IF(IFERROR(VLOOKUP(ROW(C453),'RO registers'!$A:$L,4,0),"")=0,"",IFERROR(VLOOKUP(ROW(C453),'RO registers'!$A:$L,4,0),""))</f>
        <v/>
      </c>
      <c r="D455" s="3" t="str">
        <f>IF(IFERROR(VLOOKUP(ROW(D453),'RO registers'!$A:$L,5,0),"")=0,"",IFERROR(VLOOKUP(ROW(D453),'RO registers'!$A:$L,5,0),""))</f>
        <v/>
      </c>
      <c r="E455" s="3" t="str">
        <f>IF(IFERROR(VLOOKUP(ROW(E453),'RO registers'!$A:$L,6,0),"")=0,"",IFERROR(VLOOKUP(ROW(E453),'RO registers'!$A:$L,6,0),""))</f>
        <v/>
      </c>
      <c r="F455" s="3" t="str">
        <f>IF(IFERROR(VLOOKUP(ROW(F453),'RO registers'!$A:$L,7,0),"")=0,"",IFERROR(VLOOKUP(ROW(F453),'RO registers'!$A:$L,7,0),""))</f>
        <v/>
      </c>
      <c r="G455" s="3" t="str">
        <f>IF(IFERROR(VLOOKUP(ROW(F453),'RO registers'!$A:$L,8,0),"")=0,"",IFERROR(VLOOKUP(ROW(F453),'RO registers'!$A:$L,8,0),""))</f>
        <v/>
      </c>
      <c r="H455" s="3" t="str">
        <f>IF(IFERROR(VLOOKUP(ROW(G453),'RO registers'!$A:$L,9,0),"")=0,"",IFERROR(VLOOKUP(ROW(G453),'RO registers'!$A:$L,9,0),""))</f>
        <v/>
      </c>
      <c r="I455" s="3" t="str">
        <f>IF(IFERROR(VLOOKUP(ROW(H453),'RO registers'!$A:$L,10,0),"")=0,"",IFERROR(VLOOKUP(ROW(H453),'RO registers'!$A:$L,10,0),""))</f>
        <v/>
      </c>
      <c r="J455" s="118" t="str">
        <f>IF(IFERROR(VLOOKUP(ROW(I453),'RO registers'!$A:$L,11,0),"")=0,"",IFERROR(VLOOKUP(ROW(I453),'RO registers'!$A:$L,11,0),""))</f>
        <v/>
      </c>
      <c r="K455" s="3" t="str">
        <f>IF(IFERROR(VLOOKUP(ROW(J453),'RO registers'!$A:$L,12,0),"")=0,"",IFERROR(VLOOKUP(ROW(J453),'RO registers'!$A:$L,12,0),""))</f>
        <v/>
      </c>
      <c r="L455" s="73"/>
    </row>
    <row r="456" spans="1:12" ht="50.1" customHeight="1">
      <c r="A456" s="3" t="str">
        <f>IF(IFERROR(VLOOKUP(ROW(A454),'RO registers'!$A:$L,2,0),"")=0,"",IFERROR(VLOOKUP(ROW(A454),'RO registers'!$A:$L,2,0),""))</f>
        <v/>
      </c>
      <c r="B456" s="3" t="str">
        <f>IF(IFERROR(VLOOKUP(ROW(B454),'RO registers'!$A:$L,3,0),"")=0,"",IFERROR(VLOOKUP(ROW(B454),'RO registers'!$A:$L,3,0),""))</f>
        <v/>
      </c>
      <c r="C456" s="3" t="str">
        <f>IF(IFERROR(VLOOKUP(ROW(C454),'RO registers'!$A:$L,4,0),"")=0,"",IFERROR(VLOOKUP(ROW(C454),'RO registers'!$A:$L,4,0),""))</f>
        <v/>
      </c>
      <c r="D456" s="3" t="str">
        <f>IF(IFERROR(VLOOKUP(ROW(D454),'RO registers'!$A:$L,5,0),"")=0,"",IFERROR(VLOOKUP(ROW(D454),'RO registers'!$A:$L,5,0),""))</f>
        <v/>
      </c>
      <c r="E456" s="3" t="str">
        <f>IF(IFERROR(VLOOKUP(ROW(E454),'RO registers'!$A:$L,6,0),"")=0,"",IFERROR(VLOOKUP(ROW(E454),'RO registers'!$A:$L,6,0),""))</f>
        <v/>
      </c>
      <c r="F456" s="3" t="str">
        <f>IF(IFERROR(VLOOKUP(ROW(F454),'RO registers'!$A:$L,7,0),"")=0,"",IFERROR(VLOOKUP(ROW(F454),'RO registers'!$A:$L,7,0),""))</f>
        <v/>
      </c>
      <c r="G456" s="3" t="str">
        <f>IF(IFERROR(VLOOKUP(ROW(F454),'RO registers'!$A:$L,8,0),"")=0,"",IFERROR(VLOOKUP(ROW(F454),'RO registers'!$A:$L,8,0),""))</f>
        <v/>
      </c>
      <c r="H456" s="3" t="str">
        <f>IF(IFERROR(VLOOKUP(ROW(G454),'RO registers'!$A:$L,9,0),"")=0,"",IFERROR(VLOOKUP(ROW(G454),'RO registers'!$A:$L,9,0),""))</f>
        <v/>
      </c>
      <c r="I456" s="3" t="str">
        <f>IF(IFERROR(VLOOKUP(ROW(H454),'RO registers'!$A:$L,10,0),"")=0,"",IFERROR(VLOOKUP(ROW(H454),'RO registers'!$A:$L,10,0),""))</f>
        <v/>
      </c>
      <c r="J456" s="118" t="str">
        <f>IF(IFERROR(VLOOKUP(ROW(I454),'RO registers'!$A:$L,11,0),"")=0,"",IFERROR(VLOOKUP(ROW(I454),'RO registers'!$A:$L,11,0),""))</f>
        <v/>
      </c>
      <c r="K456" s="3" t="str">
        <f>IF(IFERROR(VLOOKUP(ROW(J454),'RO registers'!$A:$L,12,0),"")=0,"",IFERROR(VLOOKUP(ROW(J454),'RO registers'!$A:$L,12,0),""))</f>
        <v/>
      </c>
      <c r="L456" s="73"/>
    </row>
    <row r="457" spans="1:12" ht="50.1" customHeight="1">
      <c r="A457" s="3" t="str">
        <f>IF(IFERROR(VLOOKUP(ROW(A455),'RO registers'!$A:$L,2,0),"")=0,"",IFERROR(VLOOKUP(ROW(A455),'RO registers'!$A:$L,2,0),""))</f>
        <v/>
      </c>
      <c r="B457" s="3" t="str">
        <f>IF(IFERROR(VLOOKUP(ROW(B455),'RO registers'!$A:$L,3,0),"")=0,"",IFERROR(VLOOKUP(ROW(B455),'RO registers'!$A:$L,3,0),""))</f>
        <v/>
      </c>
      <c r="C457" s="3" t="str">
        <f>IF(IFERROR(VLOOKUP(ROW(C455),'RO registers'!$A:$L,4,0),"")=0,"",IFERROR(VLOOKUP(ROW(C455),'RO registers'!$A:$L,4,0),""))</f>
        <v/>
      </c>
      <c r="D457" s="3" t="str">
        <f>IF(IFERROR(VLOOKUP(ROW(D455),'RO registers'!$A:$L,5,0),"")=0,"",IFERROR(VLOOKUP(ROW(D455),'RO registers'!$A:$L,5,0),""))</f>
        <v/>
      </c>
      <c r="E457" s="3" t="str">
        <f>IF(IFERROR(VLOOKUP(ROW(E455),'RO registers'!$A:$L,6,0),"")=0,"",IFERROR(VLOOKUP(ROW(E455),'RO registers'!$A:$L,6,0),""))</f>
        <v/>
      </c>
      <c r="F457" s="3" t="str">
        <f>IF(IFERROR(VLOOKUP(ROW(F455),'RO registers'!$A:$L,7,0),"")=0,"",IFERROR(VLOOKUP(ROW(F455),'RO registers'!$A:$L,7,0),""))</f>
        <v/>
      </c>
      <c r="G457" s="3" t="str">
        <f>IF(IFERROR(VLOOKUP(ROW(F455),'RO registers'!$A:$L,8,0),"")=0,"",IFERROR(VLOOKUP(ROW(F455),'RO registers'!$A:$L,8,0),""))</f>
        <v/>
      </c>
      <c r="H457" s="3" t="str">
        <f>IF(IFERROR(VLOOKUP(ROW(G455),'RO registers'!$A:$L,9,0),"")=0,"",IFERROR(VLOOKUP(ROW(G455),'RO registers'!$A:$L,9,0),""))</f>
        <v/>
      </c>
      <c r="I457" s="3" t="str">
        <f>IF(IFERROR(VLOOKUP(ROW(H455),'RO registers'!$A:$L,10,0),"")=0,"",IFERROR(VLOOKUP(ROW(H455),'RO registers'!$A:$L,10,0),""))</f>
        <v/>
      </c>
      <c r="J457" s="118" t="str">
        <f>IF(IFERROR(VLOOKUP(ROW(I455),'RO registers'!$A:$L,11,0),"")=0,"",IFERROR(VLOOKUP(ROW(I455),'RO registers'!$A:$L,11,0),""))</f>
        <v/>
      </c>
      <c r="K457" s="3" t="str">
        <f>IF(IFERROR(VLOOKUP(ROW(J455),'RO registers'!$A:$L,12,0),"")=0,"",IFERROR(VLOOKUP(ROW(J455),'RO registers'!$A:$L,12,0),""))</f>
        <v/>
      </c>
      <c r="L457" s="73"/>
    </row>
    <row r="458" spans="1:12" ht="50.1" customHeight="1">
      <c r="A458" s="3" t="str">
        <f>IF(IFERROR(VLOOKUP(ROW(A456),'RO registers'!$A:$L,2,0),"")=0,"",IFERROR(VLOOKUP(ROW(A456),'RO registers'!$A:$L,2,0),""))</f>
        <v/>
      </c>
      <c r="B458" s="3" t="str">
        <f>IF(IFERROR(VLOOKUP(ROW(B456),'RO registers'!$A:$L,3,0),"")=0,"",IFERROR(VLOOKUP(ROW(B456),'RO registers'!$A:$L,3,0),""))</f>
        <v/>
      </c>
      <c r="C458" s="3" t="str">
        <f>IF(IFERROR(VLOOKUP(ROW(C456),'RO registers'!$A:$L,4,0),"")=0,"",IFERROR(VLOOKUP(ROW(C456),'RO registers'!$A:$L,4,0),""))</f>
        <v/>
      </c>
      <c r="D458" s="3" t="str">
        <f>IF(IFERROR(VLOOKUP(ROW(D456),'RO registers'!$A:$L,5,0),"")=0,"",IFERROR(VLOOKUP(ROW(D456),'RO registers'!$A:$L,5,0),""))</f>
        <v/>
      </c>
      <c r="E458" s="3" t="str">
        <f>IF(IFERROR(VLOOKUP(ROW(E456),'RO registers'!$A:$L,6,0),"")=0,"",IFERROR(VLOOKUP(ROW(E456),'RO registers'!$A:$L,6,0),""))</f>
        <v/>
      </c>
      <c r="F458" s="3" t="str">
        <f>IF(IFERROR(VLOOKUP(ROW(F456),'RO registers'!$A:$L,7,0),"")=0,"",IFERROR(VLOOKUP(ROW(F456),'RO registers'!$A:$L,7,0),""))</f>
        <v/>
      </c>
      <c r="G458" s="3" t="str">
        <f>IF(IFERROR(VLOOKUP(ROW(F456),'RO registers'!$A:$L,8,0),"")=0,"",IFERROR(VLOOKUP(ROW(F456),'RO registers'!$A:$L,8,0),""))</f>
        <v/>
      </c>
      <c r="H458" s="3" t="str">
        <f>IF(IFERROR(VLOOKUP(ROW(G456),'RO registers'!$A:$L,9,0),"")=0,"",IFERROR(VLOOKUP(ROW(G456),'RO registers'!$A:$L,9,0),""))</f>
        <v/>
      </c>
      <c r="I458" s="3" t="str">
        <f>IF(IFERROR(VLOOKUP(ROW(H456),'RO registers'!$A:$L,10,0),"")=0,"",IFERROR(VLOOKUP(ROW(H456),'RO registers'!$A:$L,10,0),""))</f>
        <v/>
      </c>
      <c r="J458" s="118" t="str">
        <f>IF(IFERROR(VLOOKUP(ROW(I456),'RO registers'!$A:$L,11,0),"")=0,"",IFERROR(VLOOKUP(ROW(I456),'RO registers'!$A:$L,11,0),""))</f>
        <v/>
      </c>
      <c r="K458" s="3" t="str">
        <f>IF(IFERROR(VLOOKUP(ROW(J456),'RO registers'!$A:$L,12,0),"")=0,"",IFERROR(VLOOKUP(ROW(J456),'RO registers'!$A:$L,12,0),""))</f>
        <v/>
      </c>
      <c r="L458" s="73"/>
    </row>
    <row r="459" spans="1:12" ht="50.1" customHeight="1">
      <c r="A459" s="3" t="str">
        <f>IF(IFERROR(VLOOKUP(ROW(A457),'RO registers'!$A:$L,2,0),"")=0,"",IFERROR(VLOOKUP(ROW(A457),'RO registers'!$A:$L,2,0),""))</f>
        <v/>
      </c>
      <c r="B459" s="3" t="str">
        <f>IF(IFERROR(VLOOKUP(ROW(B457),'RO registers'!$A:$L,3,0),"")=0,"",IFERROR(VLOOKUP(ROW(B457),'RO registers'!$A:$L,3,0),""))</f>
        <v/>
      </c>
      <c r="C459" s="3" t="str">
        <f>IF(IFERROR(VLOOKUP(ROW(C457),'RO registers'!$A:$L,4,0),"")=0,"",IFERROR(VLOOKUP(ROW(C457),'RO registers'!$A:$L,4,0),""))</f>
        <v/>
      </c>
      <c r="D459" s="3" t="str">
        <f>IF(IFERROR(VLOOKUP(ROW(D457),'RO registers'!$A:$L,5,0),"")=0,"",IFERROR(VLOOKUP(ROW(D457),'RO registers'!$A:$L,5,0),""))</f>
        <v/>
      </c>
      <c r="E459" s="3" t="str">
        <f>IF(IFERROR(VLOOKUP(ROW(E457),'RO registers'!$A:$L,6,0),"")=0,"",IFERROR(VLOOKUP(ROW(E457),'RO registers'!$A:$L,6,0),""))</f>
        <v/>
      </c>
      <c r="F459" s="3" t="str">
        <f>IF(IFERROR(VLOOKUP(ROW(F457),'RO registers'!$A:$L,7,0),"")=0,"",IFERROR(VLOOKUP(ROW(F457),'RO registers'!$A:$L,7,0),""))</f>
        <v/>
      </c>
      <c r="G459" s="3" t="str">
        <f>IF(IFERROR(VLOOKUP(ROW(F457),'RO registers'!$A:$L,8,0),"")=0,"",IFERROR(VLOOKUP(ROW(F457),'RO registers'!$A:$L,8,0),""))</f>
        <v/>
      </c>
      <c r="H459" s="3" t="str">
        <f>IF(IFERROR(VLOOKUP(ROW(G457),'RO registers'!$A:$L,9,0),"")=0,"",IFERROR(VLOOKUP(ROW(G457),'RO registers'!$A:$L,9,0),""))</f>
        <v/>
      </c>
      <c r="I459" s="3" t="str">
        <f>IF(IFERROR(VLOOKUP(ROW(H457),'RO registers'!$A:$L,10,0),"")=0,"",IFERROR(VLOOKUP(ROW(H457),'RO registers'!$A:$L,10,0),""))</f>
        <v/>
      </c>
      <c r="J459" s="118" t="str">
        <f>IF(IFERROR(VLOOKUP(ROW(I457),'RO registers'!$A:$L,11,0),"")=0,"",IFERROR(VLOOKUP(ROW(I457),'RO registers'!$A:$L,11,0),""))</f>
        <v/>
      </c>
      <c r="K459" s="3" t="str">
        <f>IF(IFERROR(VLOOKUP(ROW(J457),'RO registers'!$A:$L,12,0),"")=0,"",IFERROR(VLOOKUP(ROW(J457),'RO registers'!$A:$L,12,0),""))</f>
        <v/>
      </c>
      <c r="L459" s="73"/>
    </row>
    <row r="460" spans="1:12" ht="50.1" customHeight="1">
      <c r="A460" s="3" t="str">
        <f>IF(IFERROR(VLOOKUP(ROW(A458),'RO registers'!$A:$L,2,0),"")=0,"",IFERROR(VLOOKUP(ROW(A458),'RO registers'!$A:$L,2,0),""))</f>
        <v/>
      </c>
      <c r="B460" s="3" t="str">
        <f>IF(IFERROR(VLOOKUP(ROW(B458),'RO registers'!$A:$L,3,0),"")=0,"",IFERROR(VLOOKUP(ROW(B458),'RO registers'!$A:$L,3,0),""))</f>
        <v/>
      </c>
      <c r="C460" s="3" t="str">
        <f>IF(IFERROR(VLOOKUP(ROW(C458),'RO registers'!$A:$L,4,0),"")=0,"",IFERROR(VLOOKUP(ROW(C458),'RO registers'!$A:$L,4,0),""))</f>
        <v/>
      </c>
      <c r="D460" s="3" t="str">
        <f>IF(IFERROR(VLOOKUP(ROW(D458),'RO registers'!$A:$L,5,0),"")=0,"",IFERROR(VLOOKUP(ROW(D458),'RO registers'!$A:$L,5,0),""))</f>
        <v/>
      </c>
      <c r="E460" s="3" t="str">
        <f>IF(IFERROR(VLOOKUP(ROW(E458),'RO registers'!$A:$L,6,0),"")=0,"",IFERROR(VLOOKUP(ROW(E458),'RO registers'!$A:$L,6,0),""))</f>
        <v/>
      </c>
      <c r="F460" s="3" t="str">
        <f>IF(IFERROR(VLOOKUP(ROW(F458),'RO registers'!$A:$L,7,0),"")=0,"",IFERROR(VLOOKUP(ROW(F458),'RO registers'!$A:$L,7,0),""))</f>
        <v/>
      </c>
      <c r="G460" s="3" t="str">
        <f>IF(IFERROR(VLOOKUP(ROW(F458),'RO registers'!$A:$L,8,0),"")=0,"",IFERROR(VLOOKUP(ROW(F458),'RO registers'!$A:$L,8,0),""))</f>
        <v/>
      </c>
      <c r="H460" s="3" t="str">
        <f>IF(IFERROR(VLOOKUP(ROW(G458),'RO registers'!$A:$L,9,0),"")=0,"",IFERROR(VLOOKUP(ROW(G458),'RO registers'!$A:$L,9,0),""))</f>
        <v/>
      </c>
      <c r="I460" s="3" t="str">
        <f>IF(IFERROR(VLOOKUP(ROW(H458),'RO registers'!$A:$L,10,0),"")=0,"",IFERROR(VLOOKUP(ROW(H458),'RO registers'!$A:$L,10,0),""))</f>
        <v/>
      </c>
      <c r="J460" s="118" t="str">
        <f>IF(IFERROR(VLOOKUP(ROW(I458),'RO registers'!$A:$L,11,0),"")=0,"",IFERROR(VLOOKUP(ROW(I458),'RO registers'!$A:$L,11,0),""))</f>
        <v/>
      </c>
      <c r="K460" s="3" t="str">
        <f>IF(IFERROR(VLOOKUP(ROW(J458),'RO registers'!$A:$L,12,0),"")=0,"",IFERROR(VLOOKUP(ROW(J458),'RO registers'!$A:$L,12,0),""))</f>
        <v/>
      </c>
      <c r="L460" s="73"/>
    </row>
    <row r="461" spans="1:12" ht="50.1" customHeight="1">
      <c r="A461" s="3" t="str">
        <f>IF(IFERROR(VLOOKUP(ROW(A459),'RO registers'!$A:$L,2,0),"")=0,"",IFERROR(VLOOKUP(ROW(A459),'RO registers'!$A:$L,2,0),""))</f>
        <v/>
      </c>
      <c r="B461" s="3" t="str">
        <f>IF(IFERROR(VLOOKUP(ROW(B459),'RO registers'!$A:$L,3,0),"")=0,"",IFERROR(VLOOKUP(ROW(B459),'RO registers'!$A:$L,3,0),""))</f>
        <v/>
      </c>
      <c r="C461" s="3" t="str">
        <f>IF(IFERROR(VLOOKUP(ROW(C459),'RO registers'!$A:$L,4,0),"")=0,"",IFERROR(VLOOKUP(ROW(C459),'RO registers'!$A:$L,4,0),""))</f>
        <v/>
      </c>
      <c r="D461" s="3" t="str">
        <f>IF(IFERROR(VLOOKUP(ROW(D459),'RO registers'!$A:$L,5,0),"")=0,"",IFERROR(VLOOKUP(ROW(D459),'RO registers'!$A:$L,5,0),""))</f>
        <v/>
      </c>
      <c r="E461" s="3" t="str">
        <f>IF(IFERROR(VLOOKUP(ROW(E459),'RO registers'!$A:$L,6,0),"")=0,"",IFERROR(VLOOKUP(ROW(E459),'RO registers'!$A:$L,6,0),""))</f>
        <v/>
      </c>
      <c r="F461" s="3" t="str">
        <f>IF(IFERROR(VLOOKUP(ROW(F459),'RO registers'!$A:$L,7,0),"")=0,"",IFERROR(VLOOKUP(ROW(F459),'RO registers'!$A:$L,7,0),""))</f>
        <v/>
      </c>
      <c r="G461" s="3" t="str">
        <f>IF(IFERROR(VLOOKUP(ROW(F459),'RO registers'!$A:$L,8,0),"")=0,"",IFERROR(VLOOKUP(ROW(F459),'RO registers'!$A:$L,8,0),""))</f>
        <v/>
      </c>
      <c r="H461" s="3" t="str">
        <f>IF(IFERROR(VLOOKUP(ROW(G459),'RO registers'!$A:$L,9,0),"")=0,"",IFERROR(VLOOKUP(ROW(G459),'RO registers'!$A:$L,9,0),""))</f>
        <v/>
      </c>
      <c r="I461" s="3" t="str">
        <f>IF(IFERROR(VLOOKUP(ROW(H459),'RO registers'!$A:$L,10,0),"")=0,"",IFERROR(VLOOKUP(ROW(H459),'RO registers'!$A:$L,10,0),""))</f>
        <v/>
      </c>
      <c r="J461" s="118" t="str">
        <f>IF(IFERROR(VLOOKUP(ROW(I459),'RO registers'!$A:$L,11,0),"")=0,"",IFERROR(VLOOKUP(ROW(I459),'RO registers'!$A:$L,11,0),""))</f>
        <v/>
      </c>
      <c r="K461" s="3" t="str">
        <f>IF(IFERROR(VLOOKUP(ROW(J459),'RO registers'!$A:$L,12,0),"")=0,"",IFERROR(VLOOKUP(ROW(J459),'RO registers'!$A:$L,12,0),""))</f>
        <v/>
      </c>
      <c r="L461" s="73"/>
    </row>
    <row r="462" spans="1:12" ht="50.1" customHeight="1">
      <c r="A462" s="3" t="str">
        <f>IF(IFERROR(VLOOKUP(ROW(A460),'RO registers'!$A:$L,2,0),"")=0,"",IFERROR(VLOOKUP(ROW(A460),'RO registers'!$A:$L,2,0),""))</f>
        <v/>
      </c>
      <c r="B462" s="3" t="str">
        <f>IF(IFERROR(VLOOKUP(ROW(B460),'RO registers'!$A:$L,3,0),"")=0,"",IFERROR(VLOOKUP(ROW(B460),'RO registers'!$A:$L,3,0),""))</f>
        <v/>
      </c>
      <c r="C462" s="3" t="str">
        <f>IF(IFERROR(VLOOKUP(ROW(C460),'RO registers'!$A:$L,4,0),"")=0,"",IFERROR(VLOOKUP(ROW(C460),'RO registers'!$A:$L,4,0),""))</f>
        <v/>
      </c>
      <c r="D462" s="3" t="str">
        <f>IF(IFERROR(VLOOKUP(ROW(D460),'RO registers'!$A:$L,5,0),"")=0,"",IFERROR(VLOOKUP(ROW(D460),'RO registers'!$A:$L,5,0),""))</f>
        <v/>
      </c>
      <c r="E462" s="3" t="str">
        <f>IF(IFERROR(VLOOKUP(ROW(E460),'RO registers'!$A:$L,6,0),"")=0,"",IFERROR(VLOOKUP(ROW(E460),'RO registers'!$A:$L,6,0),""))</f>
        <v/>
      </c>
      <c r="F462" s="3" t="str">
        <f>IF(IFERROR(VLOOKUP(ROW(F460),'RO registers'!$A:$L,7,0),"")=0,"",IFERROR(VLOOKUP(ROW(F460),'RO registers'!$A:$L,7,0),""))</f>
        <v/>
      </c>
      <c r="G462" s="3" t="str">
        <f>IF(IFERROR(VLOOKUP(ROW(F460),'RO registers'!$A:$L,8,0),"")=0,"",IFERROR(VLOOKUP(ROW(F460),'RO registers'!$A:$L,8,0),""))</f>
        <v/>
      </c>
      <c r="H462" s="3" t="str">
        <f>IF(IFERROR(VLOOKUP(ROW(G460),'RO registers'!$A:$L,9,0),"")=0,"",IFERROR(VLOOKUP(ROW(G460),'RO registers'!$A:$L,9,0),""))</f>
        <v/>
      </c>
      <c r="I462" s="3" t="str">
        <f>IF(IFERROR(VLOOKUP(ROW(H460),'RO registers'!$A:$L,10,0),"")=0,"",IFERROR(VLOOKUP(ROW(H460),'RO registers'!$A:$L,10,0),""))</f>
        <v/>
      </c>
      <c r="J462" s="118" t="str">
        <f>IF(IFERROR(VLOOKUP(ROW(I460),'RO registers'!$A:$L,11,0),"")=0,"",IFERROR(VLOOKUP(ROW(I460),'RO registers'!$A:$L,11,0),""))</f>
        <v/>
      </c>
      <c r="K462" s="3" t="str">
        <f>IF(IFERROR(VLOOKUP(ROW(J460),'RO registers'!$A:$L,12,0),"")=0,"",IFERROR(VLOOKUP(ROW(J460),'RO registers'!$A:$L,12,0),""))</f>
        <v/>
      </c>
      <c r="L462" s="73"/>
    </row>
    <row r="463" spans="1:12" ht="50.1" customHeight="1">
      <c r="A463" s="3" t="str">
        <f>IF(IFERROR(VLOOKUP(ROW(A461),'RO registers'!$A:$L,2,0),"")=0,"",IFERROR(VLOOKUP(ROW(A461),'RO registers'!$A:$L,2,0),""))</f>
        <v/>
      </c>
      <c r="B463" s="3" t="str">
        <f>IF(IFERROR(VLOOKUP(ROW(B461),'RO registers'!$A:$L,3,0),"")=0,"",IFERROR(VLOOKUP(ROW(B461),'RO registers'!$A:$L,3,0),""))</f>
        <v/>
      </c>
      <c r="C463" s="3" t="str">
        <f>IF(IFERROR(VLOOKUP(ROW(C461),'RO registers'!$A:$L,4,0),"")=0,"",IFERROR(VLOOKUP(ROW(C461),'RO registers'!$A:$L,4,0),""))</f>
        <v/>
      </c>
      <c r="D463" s="3" t="str">
        <f>IF(IFERROR(VLOOKUP(ROW(D461),'RO registers'!$A:$L,5,0),"")=0,"",IFERROR(VLOOKUP(ROW(D461),'RO registers'!$A:$L,5,0),""))</f>
        <v/>
      </c>
      <c r="E463" s="3" t="str">
        <f>IF(IFERROR(VLOOKUP(ROW(E461),'RO registers'!$A:$L,6,0),"")=0,"",IFERROR(VLOOKUP(ROW(E461),'RO registers'!$A:$L,6,0),""))</f>
        <v/>
      </c>
      <c r="F463" s="3" t="str">
        <f>IF(IFERROR(VLOOKUP(ROW(F461),'RO registers'!$A:$L,7,0),"")=0,"",IFERROR(VLOOKUP(ROW(F461),'RO registers'!$A:$L,7,0),""))</f>
        <v/>
      </c>
      <c r="G463" s="3" t="str">
        <f>IF(IFERROR(VLOOKUP(ROW(F461),'RO registers'!$A:$L,8,0),"")=0,"",IFERROR(VLOOKUP(ROW(F461),'RO registers'!$A:$L,8,0),""))</f>
        <v/>
      </c>
      <c r="H463" s="3" t="str">
        <f>IF(IFERROR(VLOOKUP(ROW(G461),'RO registers'!$A:$L,9,0),"")=0,"",IFERROR(VLOOKUP(ROW(G461),'RO registers'!$A:$L,9,0),""))</f>
        <v/>
      </c>
      <c r="I463" s="3" t="str">
        <f>IF(IFERROR(VLOOKUP(ROW(H461),'RO registers'!$A:$L,10,0),"")=0,"",IFERROR(VLOOKUP(ROW(H461),'RO registers'!$A:$L,10,0),""))</f>
        <v/>
      </c>
      <c r="J463" s="118" t="str">
        <f>IF(IFERROR(VLOOKUP(ROW(I461),'RO registers'!$A:$L,11,0),"")=0,"",IFERROR(VLOOKUP(ROW(I461),'RO registers'!$A:$L,11,0),""))</f>
        <v/>
      </c>
      <c r="K463" s="3" t="str">
        <f>IF(IFERROR(VLOOKUP(ROW(J461),'RO registers'!$A:$L,12,0),"")=0,"",IFERROR(VLOOKUP(ROW(J461),'RO registers'!$A:$L,12,0),""))</f>
        <v/>
      </c>
      <c r="L463" s="73"/>
    </row>
    <row r="464" spans="1:12" ht="50.1" customHeight="1">
      <c r="A464" s="3" t="str">
        <f>IF(IFERROR(VLOOKUP(ROW(A462),'RO registers'!$A:$L,2,0),"")=0,"",IFERROR(VLOOKUP(ROW(A462),'RO registers'!$A:$L,2,0),""))</f>
        <v/>
      </c>
      <c r="B464" s="3" t="str">
        <f>IF(IFERROR(VLOOKUP(ROW(B462),'RO registers'!$A:$L,3,0),"")=0,"",IFERROR(VLOOKUP(ROW(B462),'RO registers'!$A:$L,3,0),""))</f>
        <v/>
      </c>
      <c r="C464" s="3" t="str">
        <f>IF(IFERROR(VLOOKUP(ROW(C462),'RO registers'!$A:$L,4,0),"")=0,"",IFERROR(VLOOKUP(ROW(C462),'RO registers'!$A:$L,4,0),""))</f>
        <v/>
      </c>
      <c r="D464" s="3" t="str">
        <f>IF(IFERROR(VLOOKUP(ROW(D462),'RO registers'!$A:$L,5,0),"")=0,"",IFERROR(VLOOKUP(ROW(D462),'RO registers'!$A:$L,5,0),""))</f>
        <v/>
      </c>
      <c r="E464" s="3" t="str">
        <f>IF(IFERROR(VLOOKUP(ROW(E462),'RO registers'!$A:$L,6,0),"")=0,"",IFERROR(VLOOKUP(ROW(E462),'RO registers'!$A:$L,6,0),""))</f>
        <v/>
      </c>
      <c r="F464" s="3" t="str">
        <f>IF(IFERROR(VLOOKUP(ROW(F462),'RO registers'!$A:$L,7,0),"")=0,"",IFERROR(VLOOKUP(ROW(F462),'RO registers'!$A:$L,7,0),""))</f>
        <v/>
      </c>
      <c r="G464" s="3" t="str">
        <f>IF(IFERROR(VLOOKUP(ROW(F462),'RO registers'!$A:$L,8,0),"")=0,"",IFERROR(VLOOKUP(ROW(F462),'RO registers'!$A:$L,8,0),""))</f>
        <v/>
      </c>
      <c r="H464" s="3" t="str">
        <f>IF(IFERROR(VLOOKUP(ROW(G462),'RO registers'!$A:$L,9,0),"")=0,"",IFERROR(VLOOKUP(ROW(G462),'RO registers'!$A:$L,9,0),""))</f>
        <v/>
      </c>
      <c r="I464" s="3" t="str">
        <f>IF(IFERROR(VLOOKUP(ROW(H462),'RO registers'!$A:$L,10,0),"")=0,"",IFERROR(VLOOKUP(ROW(H462),'RO registers'!$A:$L,10,0),""))</f>
        <v/>
      </c>
      <c r="J464" s="118" t="str">
        <f>IF(IFERROR(VLOOKUP(ROW(I462),'RO registers'!$A:$L,11,0),"")=0,"",IFERROR(VLOOKUP(ROW(I462),'RO registers'!$A:$L,11,0),""))</f>
        <v/>
      </c>
      <c r="K464" s="3" t="str">
        <f>IF(IFERROR(VLOOKUP(ROW(J462),'RO registers'!$A:$L,12,0),"")=0,"",IFERROR(VLOOKUP(ROW(J462),'RO registers'!$A:$L,12,0),""))</f>
        <v/>
      </c>
      <c r="L464" s="73"/>
    </row>
    <row r="465" spans="1:12" ht="50.1" customHeight="1">
      <c r="A465" s="3" t="str">
        <f>IF(IFERROR(VLOOKUP(ROW(A463),'RO registers'!$A:$L,2,0),"")=0,"",IFERROR(VLOOKUP(ROW(A463),'RO registers'!$A:$L,2,0),""))</f>
        <v/>
      </c>
      <c r="B465" s="3" t="str">
        <f>IF(IFERROR(VLOOKUP(ROW(B463),'RO registers'!$A:$L,3,0),"")=0,"",IFERROR(VLOOKUP(ROW(B463),'RO registers'!$A:$L,3,0),""))</f>
        <v/>
      </c>
      <c r="C465" s="3" t="str">
        <f>IF(IFERROR(VLOOKUP(ROW(C463),'RO registers'!$A:$L,4,0),"")=0,"",IFERROR(VLOOKUP(ROW(C463),'RO registers'!$A:$L,4,0),""))</f>
        <v/>
      </c>
      <c r="D465" s="3" t="str">
        <f>IF(IFERROR(VLOOKUP(ROW(D463),'RO registers'!$A:$L,5,0),"")=0,"",IFERROR(VLOOKUP(ROW(D463),'RO registers'!$A:$L,5,0),""))</f>
        <v/>
      </c>
      <c r="E465" s="3" t="str">
        <f>IF(IFERROR(VLOOKUP(ROW(E463),'RO registers'!$A:$L,6,0),"")=0,"",IFERROR(VLOOKUP(ROW(E463),'RO registers'!$A:$L,6,0),""))</f>
        <v/>
      </c>
      <c r="F465" s="3" t="str">
        <f>IF(IFERROR(VLOOKUP(ROW(F463),'RO registers'!$A:$L,7,0),"")=0,"",IFERROR(VLOOKUP(ROW(F463),'RO registers'!$A:$L,7,0),""))</f>
        <v/>
      </c>
      <c r="G465" s="3" t="str">
        <f>IF(IFERROR(VLOOKUP(ROW(F463),'RO registers'!$A:$L,8,0),"")=0,"",IFERROR(VLOOKUP(ROW(F463),'RO registers'!$A:$L,8,0),""))</f>
        <v/>
      </c>
      <c r="H465" s="3" t="str">
        <f>IF(IFERROR(VLOOKUP(ROW(G463),'RO registers'!$A:$L,9,0),"")=0,"",IFERROR(VLOOKUP(ROW(G463),'RO registers'!$A:$L,9,0),""))</f>
        <v/>
      </c>
      <c r="I465" s="3" t="str">
        <f>IF(IFERROR(VLOOKUP(ROW(H463),'RO registers'!$A:$L,10,0),"")=0,"",IFERROR(VLOOKUP(ROW(H463),'RO registers'!$A:$L,10,0),""))</f>
        <v/>
      </c>
      <c r="J465" s="118" t="str">
        <f>IF(IFERROR(VLOOKUP(ROW(I463),'RO registers'!$A:$L,11,0),"")=0,"",IFERROR(VLOOKUP(ROW(I463),'RO registers'!$A:$L,11,0),""))</f>
        <v/>
      </c>
      <c r="K465" s="3" t="str">
        <f>IF(IFERROR(VLOOKUP(ROW(J463),'RO registers'!$A:$L,12,0),"")=0,"",IFERROR(VLOOKUP(ROW(J463),'RO registers'!$A:$L,12,0),""))</f>
        <v/>
      </c>
      <c r="L465" s="73"/>
    </row>
    <row r="466" spans="1:12" ht="50.1" customHeight="1">
      <c r="A466" s="3" t="str">
        <f>IF(IFERROR(VLOOKUP(ROW(A464),'RO registers'!$A:$L,2,0),"")=0,"",IFERROR(VLOOKUP(ROW(A464),'RO registers'!$A:$L,2,0),""))</f>
        <v/>
      </c>
      <c r="B466" s="3" t="str">
        <f>IF(IFERROR(VLOOKUP(ROW(B464),'RO registers'!$A:$L,3,0),"")=0,"",IFERROR(VLOOKUP(ROW(B464),'RO registers'!$A:$L,3,0),""))</f>
        <v/>
      </c>
      <c r="C466" s="3" t="str">
        <f>IF(IFERROR(VLOOKUP(ROW(C464),'RO registers'!$A:$L,4,0),"")=0,"",IFERROR(VLOOKUP(ROW(C464),'RO registers'!$A:$L,4,0),""))</f>
        <v/>
      </c>
      <c r="D466" s="3" t="str">
        <f>IF(IFERROR(VLOOKUP(ROW(D464),'RO registers'!$A:$L,5,0),"")=0,"",IFERROR(VLOOKUP(ROW(D464),'RO registers'!$A:$L,5,0),""))</f>
        <v/>
      </c>
      <c r="E466" s="3" t="str">
        <f>IF(IFERROR(VLOOKUP(ROW(E464),'RO registers'!$A:$L,6,0),"")=0,"",IFERROR(VLOOKUP(ROW(E464),'RO registers'!$A:$L,6,0),""))</f>
        <v/>
      </c>
      <c r="F466" s="3" t="str">
        <f>IF(IFERROR(VLOOKUP(ROW(F464),'RO registers'!$A:$L,7,0),"")=0,"",IFERROR(VLOOKUP(ROW(F464),'RO registers'!$A:$L,7,0),""))</f>
        <v/>
      </c>
      <c r="G466" s="3" t="str">
        <f>IF(IFERROR(VLOOKUP(ROW(F464),'RO registers'!$A:$L,8,0),"")=0,"",IFERROR(VLOOKUP(ROW(F464),'RO registers'!$A:$L,8,0),""))</f>
        <v/>
      </c>
      <c r="H466" s="3" t="str">
        <f>IF(IFERROR(VLOOKUP(ROW(G464),'RO registers'!$A:$L,9,0),"")=0,"",IFERROR(VLOOKUP(ROW(G464),'RO registers'!$A:$L,9,0),""))</f>
        <v/>
      </c>
      <c r="I466" s="3" t="str">
        <f>IF(IFERROR(VLOOKUP(ROW(H464),'RO registers'!$A:$L,10,0),"")=0,"",IFERROR(VLOOKUP(ROW(H464),'RO registers'!$A:$L,10,0),""))</f>
        <v/>
      </c>
      <c r="J466" s="118" t="str">
        <f>IF(IFERROR(VLOOKUP(ROW(I464),'RO registers'!$A:$L,11,0),"")=0,"",IFERROR(VLOOKUP(ROW(I464),'RO registers'!$A:$L,11,0),""))</f>
        <v/>
      </c>
      <c r="K466" s="3" t="str">
        <f>IF(IFERROR(VLOOKUP(ROW(J464),'RO registers'!$A:$L,12,0),"")=0,"",IFERROR(VLOOKUP(ROW(J464),'RO registers'!$A:$L,12,0),""))</f>
        <v/>
      </c>
      <c r="L466" s="73"/>
    </row>
    <row r="467" spans="1:12" ht="50.1" customHeight="1">
      <c r="A467" s="3" t="str">
        <f>IF(IFERROR(VLOOKUP(ROW(A465),'RO registers'!$A:$L,2,0),"")=0,"",IFERROR(VLOOKUP(ROW(A465),'RO registers'!$A:$L,2,0),""))</f>
        <v/>
      </c>
      <c r="B467" s="3" t="str">
        <f>IF(IFERROR(VLOOKUP(ROW(B465),'RO registers'!$A:$L,3,0),"")=0,"",IFERROR(VLOOKUP(ROW(B465),'RO registers'!$A:$L,3,0),""))</f>
        <v/>
      </c>
      <c r="C467" s="3" t="str">
        <f>IF(IFERROR(VLOOKUP(ROW(C465),'RO registers'!$A:$L,4,0),"")=0,"",IFERROR(VLOOKUP(ROW(C465),'RO registers'!$A:$L,4,0),""))</f>
        <v/>
      </c>
      <c r="D467" s="3" t="str">
        <f>IF(IFERROR(VLOOKUP(ROW(D465),'RO registers'!$A:$L,5,0),"")=0,"",IFERROR(VLOOKUP(ROW(D465),'RO registers'!$A:$L,5,0),""))</f>
        <v/>
      </c>
      <c r="E467" s="3" t="str">
        <f>IF(IFERROR(VLOOKUP(ROW(E465),'RO registers'!$A:$L,6,0),"")=0,"",IFERROR(VLOOKUP(ROW(E465),'RO registers'!$A:$L,6,0),""))</f>
        <v/>
      </c>
      <c r="F467" s="3" t="str">
        <f>IF(IFERROR(VLOOKUP(ROW(F465),'RO registers'!$A:$L,7,0),"")=0,"",IFERROR(VLOOKUP(ROW(F465),'RO registers'!$A:$L,7,0),""))</f>
        <v/>
      </c>
      <c r="G467" s="3" t="str">
        <f>IF(IFERROR(VLOOKUP(ROW(F465),'RO registers'!$A:$L,8,0),"")=0,"",IFERROR(VLOOKUP(ROW(F465),'RO registers'!$A:$L,8,0),""))</f>
        <v/>
      </c>
      <c r="H467" s="3" t="str">
        <f>IF(IFERROR(VLOOKUP(ROW(G465),'RO registers'!$A:$L,9,0),"")=0,"",IFERROR(VLOOKUP(ROW(G465),'RO registers'!$A:$L,9,0),""))</f>
        <v/>
      </c>
      <c r="I467" s="3" t="str">
        <f>IF(IFERROR(VLOOKUP(ROW(H465),'RO registers'!$A:$L,10,0),"")=0,"",IFERROR(VLOOKUP(ROW(H465),'RO registers'!$A:$L,10,0),""))</f>
        <v/>
      </c>
      <c r="J467" s="118" t="str">
        <f>IF(IFERROR(VLOOKUP(ROW(I465),'RO registers'!$A:$L,11,0),"")=0,"",IFERROR(VLOOKUP(ROW(I465),'RO registers'!$A:$L,11,0),""))</f>
        <v/>
      </c>
      <c r="K467" s="3" t="str">
        <f>IF(IFERROR(VLOOKUP(ROW(J465),'RO registers'!$A:$L,12,0),"")=0,"",IFERROR(VLOOKUP(ROW(J465),'RO registers'!$A:$L,12,0),""))</f>
        <v/>
      </c>
      <c r="L467" s="73"/>
    </row>
    <row r="468" spans="1:12" ht="50.1" customHeight="1">
      <c r="A468" s="3" t="str">
        <f>IF(IFERROR(VLOOKUP(ROW(A466),'RO registers'!$A:$L,2,0),"")=0,"",IFERROR(VLOOKUP(ROW(A466),'RO registers'!$A:$L,2,0),""))</f>
        <v/>
      </c>
      <c r="B468" s="3" t="str">
        <f>IF(IFERROR(VLOOKUP(ROW(B466),'RO registers'!$A:$L,3,0),"")=0,"",IFERROR(VLOOKUP(ROW(B466),'RO registers'!$A:$L,3,0),""))</f>
        <v/>
      </c>
      <c r="C468" s="3" t="str">
        <f>IF(IFERROR(VLOOKUP(ROW(C466),'RO registers'!$A:$L,4,0),"")=0,"",IFERROR(VLOOKUP(ROW(C466),'RO registers'!$A:$L,4,0),""))</f>
        <v/>
      </c>
      <c r="D468" s="3" t="str">
        <f>IF(IFERROR(VLOOKUP(ROW(D466),'RO registers'!$A:$L,5,0),"")=0,"",IFERROR(VLOOKUP(ROW(D466),'RO registers'!$A:$L,5,0),""))</f>
        <v/>
      </c>
      <c r="E468" s="3" t="str">
        <f>IF(IFERROR(VLOOKUP(ROW(E466),'RO registers'!$A:$L,6,0),"")=0,"",IFERROR(VLOOKUP(ROW(E466),'RO registers'!$A:$L,6,0),""))</f>
        <v/>
      </c>
      <c r="F468" s="3" t="str">
        <f>IF(IFERROR(VLOOKUP(ROW(F466),'RO registers'!$A:$L,7,0),"")=0,"",IFERROR(VLOOKUP(ROW(F466),'RO registers'!$A:$L,7,0),""))</f>
        <v/>
      </c>
      <c r="G468" s="3" t="str">
        <f>IF(IFERROR(VLOOKUP(ROW(F466),'RO registers'!$A:$L,8,0),"")=0,"",IFERROR(VLOOKUP(ROW(F466),'RO registers'!$A:$L,8,0),""))</f>
        <v/>
      </c>
      <c r="H468" s="3" t="str">
        <f>IF(IFERROR(VLOOKUP(ROW(G466),'RO registers'!$A:$L,9,0),"")=0,"",IFERROR(VLOOKUP(ROW(G466),'RO registers'!$A:$L,9,0),""))</f>
        <v/>
      </c>
      <c r="I468" s="3" t="str">
        <f>IF(IFERROR(VLOOKUP(ROW(H466),'RO registers'!$A:$L,10,0),"")=0,"",IFERROR(VLOOKUP(ROW(H466),'RO registers'!$A:$L,10,0),""))</f>
        <v/>
      </c>
      <c r="J468" s="118" t="str">
        <f>IF(IFERROR(VLOOKUP(ROW(I466),'RO registers'!$A:$L,11,0),"")=0,"",IFERROR(VLOOKUP(ROW(I466),'RO registers'!$A:$L,11,0),""))</f>
        <v/>
      </c>
      <c r="K468" s="3" t="str">
        <f>IF(IFERROR(VLOOKUP(ROW(J466),'RO registers'!$A:$L,12,0),"")=0,"",IFERROR(VLOOKUP(ROW(J466),'RO registers'!$A:$L,12,0),""))</f>
        <v/>
      </c>
      <c r="L468" s="73"/>
    </row>
    <row r="469" spans="1:12" ht="50.1" customHeight="1">
      <c r="A469" s="3" t="str">
        <f>IF(IFERROR(VLOOKUP(ROW(A467),'RO registers'!$A:$L,2,0),"")=0,"",IFERROR(VLOOKUP(ROW(A467),'RO registers'!$A:$L,2,0),""))</f>
        <v/>
      </c>
      <c r="B469" s="3" t="str">
        <f>IF(IFERROR(VLOOKUP(ROW(B467),'RO registers'!$A:$L,3,0),"")=0,"",IFERROR(VLOOKUP(ROW(B467),'RO registers'!$A:$L,3,0),""))</f>
        <v/>
      </c>
      <c r="C469" s="3" t="str">
        <f>IF(IFERROR(VLOOKUP(ROW(C467),'RO registers'!$A:$L,4,0),"")=0,"",IFERROR(VLOOKUP(ROW(C467),'RO registers'!$A:$L,4,0),""))</f>
        <v/>
      </c>
      <c r="D469" s="3" t="str">
        <f>IF(IFERROR(VLOOKUP(ROW(D467),'RO registers'!$A:$L,5,0),"")=0,"",IFERROR(VLOOKUP(ROW(D467),'RO registers'!$A:$L,5,0),""))</f>
        <v/>
      </c>
      <c r="E469" s="3" t="str">
        <f>IF(IFERROR(VLOOKUP(ROW(E467),'RO registers'!$A:$L,6,0),"")=0,"",IFERROR(VLOOKUP(ROW(E467),'RO registers'!$A:$L,6,0),""))</f>
        <v/>
      </c>
      <c r="F469" s="3" t="str">
        <f>IF(IFERROR(VLOOKUP(ROW(F467),'RO registers'!$A:$L,7,0),"")=0,"",IFERROR(VLOOKUP(ROW(F467),'RO registers'!$A:$L,7,0),""))</f>
        <v/>
      </c>
      <c r="G469" s="3" t="str">
        <f>IF(IFERROR(VLOOKUP(ROW(F467),'RO registers'!$A:$L,8,0),"")=0,"",IFERROR(VLOOKUP(ROW(F467),'RO registers'!$A:$L,8,0),""))</f>
        <v/>
      </c>
      <c r="H469" s="3" t="str">
        <f>IF(IFERROR(VLOOKUP(ROW(G467),'RO registers'!$A:$L,9,0),"")=0,"",IFERROR(VLOOKUP(ROW(G467),'RO registers'!$A:$L,9,0),""))</f>
        <v/>
      </c>
      <c r="I469" s="3" t="str">
        <f>IF(IFERROR(VLOOKUP(ROW(H467),'RO registers'!$A:$L,10,0),"")=0,"",IFERROR(VLOOKUP(ROW(H467),'RO registers'!$A:$L,10,0),""))</f>
        <v/>
      </c>
      <c r="J469" s="118" t="str">
        <f>IF(IFERROR(VLOOKUP(ROW(I467),'RO registers'!$A:$L,11,0),"")=0,"",IFERROR(VLOOKUP(ROW(I467),'RO registers'!$A:$L,11,0),""))</f>
        <v/>
      </c>
      <c r="K469" s="3" t="str">
        <f>IF(IFERROR(VLOOKUP(ROW(J467),'RO registers'!$A:$L,12,0),"")=0,"",IFERROR(VLOOKUP(ROW(J467),'RO registers'!$A:$L,12,0),""))</f>
        <v/>
      </c>
      <c r="L469" s="73"/>
    </row>
    <row r="470" spans="1:12" ht="50.1" customHeight="1">
      <c r="A470" s="3" t="str">
        <f>IF(IFERROR(VLOOKUP(ROW(A468),'RO registers'!$A:$L,2,0),"")=0,"",IFERROR(VLOOKUP(ROW(A468),'RO registers'!$A:$L,2,0),""))</f>
        <v/>
      </c>
      <c r="B470" s="3" t="str">
        <f>IF(IFERROR(VLOOKUP(ROW(B468),'RO registers'!$A:$L,3,0),"")=0,"",IFERROR(VLOOKUP(ROW(B468),'RO registers'!$A:$L,3,0),""))</f>
        <v/>
      </c>
      <c r="C470" s="3" t="str">
        <f>IF(IFERROR(VLOOKUP(ROW(C468),'RO registers'!$A:$L,4,0),"")=0,"",IFERROR(VLOOKUP(ROW(C468),'RO registers'!$A:$L,4,0),""))</f>
        <v/>
      </c>
      <c r="D470" s="3" t="str">
        <f>IF(IFERROR(VLOOKUP(ROW(D468),'RO registers'!$A:$L,5,0),"")=0,"",IFERROR(VLOOKUP(ROW(D468),'RO registers'!$A:$L,5,0),""))</f>
        <v/>
      </c>
      <c r="E470" s="3" t="str">
        <f>IF(IFERROR(VLOOKUP(ROW(E468),'RO registers'!$A:$L,6,0),"")=0,"",IFERROR(VLOOKUP(ROW(E468),'RO registers'!$A:$L,6,0),""))</f>
        <v/>
      </c>
      <c r="F470" s="3" t="str">
        <f>IF(IFERROR(VLOOKUP(ROW(F468),'RO registers'!$A:$L,7,0),"")=0,"",IFERROR(VLOOKUP(ROW(F468),'RO registers'!$A:$L,7,0),""))</f>
        <v/>
      </c>
      <c r="G470" s="3" t="str">
        <f>IF(IFERROR(VLOOKUP(ROW(F468),'RO registers'!$A:$L,8,0),"")=0,"",IFERROR(VLOOKUP(ROW(F468),'RO registers'!$A:$L,8,0),""))</f>
        <v/>
      </c>
      <c r="H470" s="3" t="str">
        <f>IF(IFERROR(VLOOKUP(ROW(G468),'RO registers'!$A:$L,9,0),"")=0,"",IFERROR(VLOOKUP(ROW(G468),'RO registers'!$A:$L,9,0),""))</f>
        <v/>
      </c>
      <c r="I470" s="3" t="str">
        <f>IF(IFERROR(VLOOKUP(ROW(H468),'RO registers'!$A:$L,10,0),"")=0,"",IFERROR(VLOOKUP(ROW(H468),'RO registers'!$A:$L,10,0),""))</f>
        <v/>
      </c>
      <c r="J470" s="118" t="str">
        <f>IF(IFERROR(VLOOKUP(ROW(I468),'RO registers'!$A:$L,11,0),"")=0,"",IFERROR(VLOOKUP(ROW(I468),'RO registers'!$A:$L,11,0),""))</f>
        <v/>
      </c>
      <c r="K470" s="3" t="str">
        <f>IF(IFERROR(VLOOKUP(ROW(J468),'RO registers'!$A:$L,12,0),"")=0,"",IFERROR(VLOOKUP(ROW(J468),'RO registers'!$A:$L,12,0),""))</f>
        <v/>
      </c>
      <c r="L470" s="73"/>
    </row>
    <row r="471" spans="1:12" ht="50.1" customHeight="1">
      <c r="A471" s="3" t="str">
        <f>IF(IFERROR(VLOOKUP(ROW(A469),'RO registers'!$A:$L,2,0),"")=0,"",IFERROR(VLOOKUP(ROW(A469),'RO registers'!$A:$L,2,0),""))</f>
        <v/>
      </c>
      <c r="B471" s="3" t="str">
        <f>IF(IFERROR(VLOOKUP(ROW(B469),'RO registers'!$A:$L,3,0),"")=0,"",IFERROR(VLOOKUP(ROW(B469),'RO registers'!$A:$L,3,0),""))</f>
        <v/>
      </c>
      <c r="C471" s="3" t="str">
        <f>IF(IFERROR(VLOOKUP(ROW(C469),'RO registers'!$A:$L,4,0),"")=0,"",IFERROR(VLOOKUP(ROW(C469),'RO registers'!$A:$L,4,0),""))</f>
        <v/>
      </c>
      <c r="D471" s="3" t="str">
        <f>IF(IFERROR(VLOOKUP(ROW(D469),'RO registers'!$A:$L,5,0),"")=0,"",IFERROR(VLOOKUP(ROW(D469),'RO registers'!$A:$L,5,0),""))</f>
        <v/>
      </c>
      <c r="E471" s="3" t="str">
        <f>IF(IFERROR(VLOOKUP(ROW(E469),'RO registers'!$A:$L,6,0),"")=0,"",IFERROR(VLOOKUP(ROW(E469),'RO registers'!$A:$L,6,0),""))</f>
        <v/>
      </c>
      <c r="F471" s="3" t="str">
        <f>IF(IFERROR(VLOOKUP(ROW(F469),'RO registers'!$A:$L,7,0),"")=0,"",IFERROR(VLOOKUP(ROW(F469),'RO registers'!$A:$L,7,0),""))</f>
        <v/>
      </c>
      <c r="G471" s="3" t="str">
        <f>IF(IFERROR(VLOOKUP(ROW(F469),'RO registers'!$A:$L,8,0),"")=0,"",IFERROR(VLOOKUP(ROW(F469),'RO registers'!$A:$L,8,0),""))</f>
        <v/>
      </c>
      <c r="H471" s="3" t="str">
        <f>IF(IFERROR(VLOOKUP(ROW(G469),'RO registers'!$A:$L,9,0),"")=0,"",IFERROR(VLOOKUP(ROW(G469),'RO registers'!$A:$L,9,0),""))</f>
        <v/>
      </c>
      <c r="I471" s="3" t="str">
        <f>IF(IFERROR(VLOOKUP(ROW(H469),'RO registers'!$A:$L,10,0),"")=0,"",IFERROR(VLOOKUP(ROW(H469),'RO registers'!$A:$L,10,0),""))</f>
        <v/>
      </c>
      <c r="J471" s="118" t="str">
        <f>IF(IFERROR(VLOOKUP(ROW(I469),'RO registers'!$A:$L,11,0),"")=0,"",IFERROR(VLOOKUP(ROW(I469),'RO registers'!$A:$L,11,0),""))</f>
        <v/>
      </c>
      <c r="K471" s="3" t="str">
        <f>IF(IFERROR(VLOOKUP(ROW(J469),'RO registers'!$A:$L,12,0),"")=0,"",IFERROR(VLOOKUP(ROW(J469),'RO registers'!$A:$L,12,0),""))</f>
        <v/>
      </c>
      <c r="L471" s="73"/>
    </row>
    <row r="472" spans="1:12" ht="50.1" customHeight="1">
      <c r="A472" s="3" t="str">
        <f>IF(IFERROR(VLOOKUP(ROW(A470),'RO registers'!$A:$L,2,0),"")=0,"",IFERROR(VLOOKUP(ROW(A470),'RO registers'!$A:$L,2,0),""))</f>
        <v/>
      </c>
      <c r="B472" s="3" t="str">
        <f>IF(IFERROR(VLOOKUP(ROW(B470),'RO registers'!$A:$L,3,0),"")=0,"",IFERROR(VLOOKUP(ROW(B470),'RO registers'!$A:$L,3,0),""))</f>
        <v/>
      </c>
      <c r="C472" s="3" t="str">
        <f>IF(IFERROR(VLOOKUP(ROW(C470),'RO registers'!$A:$L,4,0),"")=0,"",IFERROR(VLOOKUP(ROW(C470),'RO registers'!$A:$L,4,0),""))</f>
        <v/>
      </c>
      <c r="D472" s="3" t="str">
        <f>IF(IFERROR(VLOOKUP(ROW(D470),'RO registers'!$A:$L,5,0),"")=0,"",IFERROR(VLOOKUP(ROW(D470),'RO registers'!$A:$L,5,0),""))</f>
        <v/>
      </c>
      <c r="E472" s="3" t="str">
        <f>IF(IFERROR(VLOOKUP(ROW(E470),'RO registers'!$A:$L,6,0),"")=0,"",IFERROR(VLOOKUP(ROW(E470),'RO registers'!$A:$L,6,0),""))</f>
        <v/>
      </c>
      <c r="F472" s="3" t="str">
        <f>IF(IFERROR(VLOOKUP(ROW(F470),'RO registers'!$A:$L,7,0),"")=0,"",IFERROR(VLOOKUP(ROW(F470),'RO registers'!$A:$L,7,0),""))</f>
        <v/>
      </c>
      <c r="G472" s="3" t="str">
        <f>IF(IFERROR(VLOOKUP(ROW(F470),'RO registers'!$A:$L,8,0),"")=0,"",IFERROR(VLOOKUP(ROW(F470),'RO registers'!$A:$L,8,0),""))</f>
        <v/>
      </c>
      <c r="H472" s="3" t="str">
        <f>IF(IFERROR(VLOOKUP(ROW(G470),'RO registers'!$A:$L,9,0),"")=0,"",IFERROR(VLOOKUP(ROW(G470),'RO registers'!$A:$L,9,0),""))</f>
        <v/>
      </c>
      <c r="I472" s="3" t="str">
        <f>IF(IFERROR(VLOOKUP(ROW(H470),'RO registers'!$A:$L,10,0),"")=0,"",IFERROR(VLOOKUP(ROW(H470),'RO registers'!$A:$L,10,0),""))</f>
        <v/>
      </c>
      <c r="J472" s="118" t="str">
        <f>IF(IFERROR(VLOOKUP(ROW(I470),'RO registers'!$A:$L,11,0),"")=0,"",IFERROR(VLOOKUP(ROW(I470),'RO registers'!$A:$L,11,0),""))</f>
        <v/>
      </c>
      <c r="K472" s="3" t="str">
        <f>IF(IFERROR(VLOOKUP(ROW(J470),'RO registers'!$A:$L,12,0),"")=0,"",IFERROR(VLOOKUP(ROW(J470),'RO registers'!$A:$L,12,0),""))</f>
        <v/>
      </c>
      <c r="L472" s="73"/>
    </row>
    <row r="473" spans="1:12" ht="50.1" customHeight="1">
      <c r="A473" s="3" t="str">
        <f>IF(IFERROR(VLOOKUP(ROW(A471),'RO registers'!$A:$L,2,0),"")=0,"",IFERROR(VLOOKUP(ROW(A471),'RO registers'!$A:$L,2,0),""))</f>
        <v/>
      </c>
      <c r="B473" s="3" t="str">
        <f>IF(IFERROR(VLOOKUP(ROW(B471),'RO registers'!$A:$L,3,0),"")=0,"",IFERROR(VLOOKUP(ROW(B471),'RO registers'!$A:$L,3,0),""))</f>
        <v/>
      </c>
      <c r="C473" s="3" t="str">
        <f>IF(IFERROR(VLOOKUP(ROW(C471),'RO registers'!$A:$L,4,0),"")=0,"",IFERROR(VLOOKUP(ROW(C471),'RO registers'!$A:$L,4,0),""))</f>
        <v/>
      </c>
      <c r="D473" s="3" t="str">
        <f>IF(IFERROR(VLOOKUP(ROW(D471),'RO registers'!$A:$L,5,0),"")=0,"",IFERROR(VLOOKUP(ROW(D471),'RO registers'!$A:$L,5,0),""))</f>
        <v/>
      </c>
      <c r="E473" s="3" t="str">
        <f>IF(IFERROR(VLOOKUP(ROW(E471),'RO registers'!$A:$L,6,0),"")=0,"",IFERROR(VLOOKUP(ROW(E471),'RO registers'!$A:$L,6,0),""))</f>
        <v/>
      </c>
      <c r="F473" s="3" t="str">
        <f>IF(IFERROR(VLOOKUP(ROW(F471),'RO registers'!$A:$L,7,0),"")=0,"",IFERROR(VLOOKUP(ROW(F471),'RO registers'!$A:$L,7,0),""))</f>
        <v/>
      </c>
      <c r="G473" s="3" t="str">
        <f>IF(IFERROR(VLOOKUP(ROW(F471),'RO registers'!$A:$L,8,0),"")=0,"",IFERROR(VLOOKUP(ROW(F471),'RO registers'!$A:$L,8,0),""))</f>
        <v/>
      </c>
      <c r="H473" s="3" t="str">
        <f>IF(IFERROR(VLOOKUP(ROW(G471),'RO registers'!$A:$L,9,0),"")=0,"",IFERROR(VLOOKUP(ROW(G471),'RO registers'!$A:$L,9,0),""))</f>
        <v/>
      </c>
      <c r="I473" s="3" t="str">
        <f>IF(IFERROR(VLOOKUP(ROW(H471),'RO registers'!$A:$L,10,0),"")=0,"",IFERROR(VLOOKUP(ROW(H471),'RO registers'!$A:$L,10,0),""))</f>
        <v/>
      </c>
      <c r="J473" s="118" t="str">
        <f>IF(IFERROR(VLOOKUP(ROW(I471),'RO registers'!$A:$L,11,0),"")=0,"",IFERROR(VLOOKUP(ROW(I471),'RO registers'!$A:$L,11,0),""))</f>
        <v/>
      </c>
      <c r="K473" s="3" t="str">
        <f>IF(IFERROR(VLOOKUP(ROW(J471),'RO registers'!$A:$L,12,0),"")=0,"",IFERROR(VLOOKUP(ROW(J471),'RO registers'!$A:$L,12,0),""))</f>
        <v/>
      </c>
      <c r="L473" s="73"/>
    </row>
    <row r="474" spans="1:12" ht="50.1" customHeight="1">
      <c r="A474" s="3" t="str">
        <f>IF(IFERROR(VLOOKUP(ROW(A472),'RO registers'!$A:$L,2,0),"")=0,"",IFERROR(VLOOKUP(ROW(A472),'RO registers'!$A:$L,2,0),""))</f>
        <v/>
      </c>
      <c r="B474" s="3" t="str">
        <f>IF(IFERROR(VLOOKUP(ROW(B472),'RO registers'!$A:$L,3,0),"")=0,"",IFERROR(VLOOKUP(ROW(B472),'RO registers'!$A:$L,3,0),""))</f>
        <v/>
      </c>
      <c r="C474" s="3" t="str">
        <f>IF(IFERROR(VLOOKUP(ROW(C472),'RO registers'!$A:$L,4,0),"")=0,"",IFERROR(VLOOKUP(ROW(C472),'RO registers'!$A:$L,4,0),""))</f>
        <v/>
      </c>
      <c r="D474" s="3" t="str">
        <f>IF(IFERROR(VLOOKUP(ROW(D472),'RO registers'!$A:$L,5,0),"")=0,"",IFERROR(VLOOKUP(ROW(D472),'RO registers'!$A:$L,5,0),""))</f>
        <v/>
      </c>
      <c r="E474" s="3" t="str">
        <f>IF(IFERROR(VLOOKUP(ROW(E472),'RO registers'!$A:$L,6,0),"")=0,"",IFERROR(VLOOKUP(ROW(E472),'RO registers'!$A:$L,6,0),""))</f>
        <v/>
      </c>
      <c r="F474" s="3" t="str">
        <f>IF(IFERROR(VLOOKUP(ROW(F472),'RO registers'!$A:$L,7,0),"")=0,"",IFERROR(VLOOKUP(ROW(F472),'RO registers'!$A:$L,7,0),""))</f>
        <v/>
      </c>
      <c r="G474" s="3" t="str">
        <f>IF(IFERROR(VLOOKUP(ROW(F472),'RO registers'!$A:$L,8,0),"")=0,"",IFERROR(VLOOKUP(ROW(F472),'RO registers'!$A:$L,8,0),""))</f>
        <v/>
      </c>
      <c r="H474" s="3" t="str">
        <f>IF(IFERROR(VLOOKUP(ROW(G472),'RO registers'!$A:$L,9,0),"")=0,"",IFERROR(VLOOKUP(ROW(G472),'RO registers'!$A:$L,9,0),""))</f>
        <v/>
      </c>
      <c r="I474" s="3" t="str">
        <f>IF(IFERROR(VLOOKUP(ROW(H472),'RO registers'!$A:$L,10,0),"")=0,"",IFERROR(VLOOKUP(ROW(H472),'RO registers'!$A:$L,10,0),""))</f>
        <v/>
      </c>
      <c r="J474" s="118" t="str">
        <f>IF(IFERROR(VLOOKUP(ROW(I472),'RO registers'!$A:$L,11,0),"")=0,"",IFERROR(VLOOKUP(ROW(I472),'RO registers'!$A:$L,11,0),""))</f>
        <v/>
      </c>
      <c r="K474" s="3" t="str">
        <f>IF(IFERROR(VLOOKUP(ROW(J472),'RO registers'!$A:$L,12,0),"")=0,"",IFERROR(VLOOKUP(ROW(J472),'RO registers'!$A:$L,12,0),""))</f>
        <v/>
      </c>
      <c r="L474" s="73"/>
    </row>
    <row r="475" spans="1:12" ht="50.1" customHeight="1">
      <c r="A475" s="3" t="str">
        <f>IF(IFERROR(VLOOKUP(ROW(A473),'RO registers'!$A:$L,2,0),"")=0,"",IFERROR(VLOOKUP(ROW(A473),'RO registers'!$A:$L,2,0),""))</f>
        <v/>
      </c>
      <c r="B475" s="3" t="str">
        <f>IF(IFERROR(VLOOKUP(ROW(B473),'RO registers'!$A:$L,3,0),"")=0,"",IFERROR(VLOOKUP(ROW(B473),'RO registers'!$A:$L,3,0),""))</f>
        <v/>
      </c>
      <c r="C475" s="3" t="str">
        <f>IF(IFERROR(VLOOKUP(ROW(C473),'RO registers'!$A:$L,4,0),"")=0,"",IFERROR(VLOOKUP(ROW(C473),'RO registers'!$A:$L,4,0),""))</f>
        <v/>
      </c>
      <c r="D475" s="3" t="str">
        <f>IF(IFERROR(VLOOKUP(ROW(D473),'RO registers'!$A:$L,5,0),"")=0,"",IFERROR(VLOOKUP(ROW(D473),'RO registers'!$A:$L,5,0),""))</f>
        <v/>
      </c>
      <c r="E475" s="3" t="str">
        <f>IF(IFERROR(VLOOKUP(ROW(E473),'RO registers'!$A:$L,6,0),"")=0,"",IFERROR(VLOOKUP(ROW(E473),'RO registers'!$A:$L,6,0),""))</f>
        <v/>
      </c>
      <c r="F475" s="3" t="str">
        <f>IF(IFERROR(VLOOKUP(ROW(F473),'RO registers'!$A:$L,7,0),"")=0,"",IFERROR(VLOOKUP(ROW(F473),'RO registers'!$A:$L,7,0),""))</f>
        <v/>
      </c>
      <c r="G475" s="3" t="str">
        <f>IF(IFERROR(VLOOKUP(ROW(F473),'RO registers'!$A:$L,8,0),"")=0,"",IFERROR(VLOOKUP(ROW(F473),'RO registers'!$A:$L,8,0),""))</f>
        <v/>
      </c>
      <c r="H475" s="3" t="str">
        <f>IF(IFERROR(VLOOKUP(ROW(G473),'RO registers'!$A:$L,9,0),"")=0,"",IFERROR(VLOOKUP(ROW(G473),'RO registers'!$A:$L,9,0),""))</f>
        <v/>
      </c>
      <c r="I475" s="3" t="str">
        <f>IF(IFERROR(VLOOKUP(ROW(H473),'RO registers'!$A:$L,10,0),"")=0,"",IFERROR(VLOOKUP(ROW(H473),'RO registers'!$A:$L,10,0),""))</f>
        <v/>
      </c>
      <c r="J475" s="118" t="str">
        <f>IF(IFERROR(VLOOKUP(ROW(I473),'RO registers'!$A:$L,11,0),"")=0,"",IFERROR(VLOOKUP(ROW(I473),'RO registers'!$A:$L,11,0),""))</f>
        <v/>
      </c>
      <c r="K475" s="3" t="str">
        <f>IF(IFERROR(VLOOKUP(ROW(J473),'RO registers'!$A:$L,12,0),"")=0,"",IFERROR(VLOOKUP(ROW(J473),'RO registers'!$A:$L,12,0),""))</f>
        <v/>
      </c>
      <c r="L475" s="73"/>
    </row>
    <row r="476" spans="1:12" ht="50.1" customHeight="1">
      <c r="A476" s="3" t="str">
        <f>IF(IFERROR(VLOOKUP(ROW(A474),'RO registers'!$A:$L,2,0),"")=0,"",IFERROR(VLOOKUP(ROW(A474),'RO registers'!$A:$L,2,0),""))</f>
        <v/>
      </c>
      <c r="B476" s="3" t="str">
        <f>IF(IFERROR(VLOOKUP(ROW(B474),'RO registers'!$A:$L,3,0),"")=0,"",IFERROR(VLOOKUP(ROW(B474),'RO registers'!$A:$L,3,0),""))</f>
        <v/>
      </c>
      <c r="C476" s="3" t="str">
        <f>IF(IFERROR(VLOOKUP(ROW(C474),'RO registers'!$A:$L,4,0),"")=0,"",IFERROR(VLOOKUP(ROW(C474),'RO registers'!$A:$L,4,0),""))</f>
        <v/>
      </c>
      <c r="D476" s="3" t="str">
        <f>IF(IFERROR(VLOOKUP(ROW(D474),'RO registers'!$A:$L,5,0),"")=0,"",IFERROR(VLOOKUP(ROW(D474),'RO registers'!$A:$L,5,0),""))</f>
        <v/>
      </c>
      <c r="E476" s="3" t="str">
        <f>IF(IFERROR(VLOOKUP(ROW(E474),'RO registers'!$A:$L,6,0),"")=0,"",IFERROR(VLOOKUP(ROW(E474),'RO registers'!$A:$L,6,0),""))</f>
        <v/>
      </c>
      <c r="F476" s="3" t="str">
        <f>IF(IFERROR(VLOOKUP(ROW(F474),'RO registers'!$A:$L,7,0),"")=0,"",IFERROR(VLOOKUP(ROW(F474),'RO registers'!$A:$L,7,0),""))</f>
        <v/>
      </c>
      <c r="G476" s="3" t="str">
        <f>IF(IFERROR(VLOOKUP(ROW(F474),'RO registers'!$A:$L,8,0),"")=0,"",IFERROR(VLOOKUP(ROW(F474),'RO registers'!$A:$L,8,0),""))</f>
        <v/>
      </c>
      <c r="H476" s="3" t="str">
        <f>IF(IFERROR(VLOOKUP(ROW(G474),'RO registers'!$A:$L,9,0),"")=0,"",IFERROR(VLOOKUP(ROW(G474),'RO registers'!$A:$L,9,0),""))</f>
        <v/>
      </c>
      <c r="I476" s="3" t="str">
        <f>IF(IFERROR(VLOOKUP(ROW(H474),'RO registers'!$A:$L,10,0),"")=0,"",IFERROR(VLOOKUP(ROW(H474),'RO registers'!$A:$L,10,0),""))</f>
        <v/>
      </c>
      <c r="J476" s="118" t="str">
        <f>IF(IFERROR(VLOOKUP(ROW(I474),'RO registers'!$A:$L,11,0),"")=0,"",IFERROR(VLOOKUP(ROW(I474),'RO registers'!$A:$L,11,0),""))</f>
        <v/>
      </c>
      <c r="K476" s="3" t="str">
        <f>IF(IFERROR(VLOOKUP(ROW(J474),'RO registers'!$A:$L,12,0),"")=0,"",IFERROR(VLOOKUP(ROW(J474),'RO registers'!$A:$L,12,0),""))</f>
        <v/>
      </c>
      <c r="L476" s="73"/>
    </row>
    <row r="477" spans="1:12" ht="50.1" customHeight="1">
      <c r="A477" s="3" t="str">
        <f>IF(IFERROR(VLOOKUP(ROW(A475),'RO registers'!$A:$L,2,0),"")=0,"",IFERROR(VLOOKUP(ROW(A475),'RO registers'!$A:$L,2,0),""))</f>
        <v/>
      </c>
      <c r="B477" s="3" t="str">
        <f>IF(IFERROR(VLOOKUP(ROW(B475),'RO registers'!$A:$L,3,0),"")=0,"",IFERROR(VLOOKUP(ROW(B475),'RO registers'!$A:$L,3,0),""))</f>
        <v/>
      </c>
      <c r="C477" s="3" t="str">
        <f>IF(IFERROR(VLOOKUP(ROW(C475),'RO registers'!$A:$L,4,0),"")=0,"",IFERROR(VLOOKUP(ROW(C475),'RO registers'!$A:$L,4,0),""))</f>
        <v/>
      </c>
      <c r="D477" s="3" t="str">
        <f>IF(IFERROR(VLOOKUP(ROW(D475),'RO registers'!$A:$L,5,0),"")=0,"",IFERROR(VLOOKUP(ROW(D475),'RO registers'!$A:$L,5,0),""))</f>
        <v/>
      </c>
      <c r="E477" s="3" t="str">
        <f>IF(IFERROR(VLOOKUP(ROW(E475),'RO registers'!$A:$L,6,0),"")=0,"",IFERROR(VLOOKUP(ROW(E475),'RO registers'!$A:$L,6,0),""))</f>
        <v/>
      </c>
      <c r="F477" s="3" t="str">
        <f>IF(IFERROR(VLOOKUP(ROW(F475),'RO registers'!$A:$L,7,0),"")=0,"",IFERROR(VLOOKUP(ROW(F475),'RO registers'!$A:$L,7,0),""))</f>
        <v/>
      </c>
      <c r="G477" s="3" t="str">
        <f>IF(IFERROR(VLOOKUP(ROW(F475),'RO registers'!$A:$L,8,0),"")=0,"",IFERROR(VLOOKUP(ROW(F475),'RO registers'!$A:$L,8,0),""))</f>
        <v/>
      </c>
      <c r="H477" s="3" t="str">
        <f>IF(IFERROR(VLOOKUP(ROW(G475),'RO registers'!$A:$L,9,0),"")=0,"",IFERROR(VLOOKUP(ROW(G475),'RO registers'!$A:$L,9,0),""))</f>
        <v/>
      </c>
      <c r="I477" s="3" t="str">
        <f>IF(IFERROR(VLOOKUP(ROW(H475),'RO registers'!$A:$L,10,0),"")=0,"",IFERROR(VLOOKUP(ROW(H475),'RO registers'!$A:$L,10,0),""))</f>
        <v/>
      </c>
      <c r="J477" s="118" t="str">
        <f>IF(IFERROR(VLOOKUP(ROW(I475),'RO registers'!$A:$L,11,0),"")=0,"",IFERROR(VLOOKUP(ROW(I475),'RO registers'!$A:$L,11,0),""))</f>
        <v/>
      </c>
      <c r="K477" s="3" t="str">
        <f>IF(IFERROR(VLOOKUP(ROW(J475),'RO registers'!$A:$L,12,0),"")=0,"",IFERROR(VLOOKUP(ROW(J475),'RO registers'!$A:$L,12,0),""))</f>
        <v/>
      </c>
      <c r="L477" s="73"/>
    </row>
    <row r="478" spans="1:12" ht="50.1" customHeight="1">
      <c r="A478" s="3" t="str">
        <f>IF(IFERROR(VLOOKUP(ROW(A476),'RO registers'!$A:$L,2,0),"")=0,"",IFERROR(VLOOKUP(ROW(A476),'RO registers'!$A:$L,2,0),""))</f>
        <v/>
      </c>
      <c r="B478" s="3" t="str">
        <f>IF(IFERROR(VLOOKUP(ROW(B476),'RO registers'!$A:$L,3,0),"")=0,"",IFERROR(VLOOKUP(ROW(B476),'RO registers'!$A:$L,3,0),""))</f>
        <v/>
      </c>
      <c r="C478" s="3" t="str">
        <f>IF(IFERROR(VLOOKUP(ROW(C476),'RO registers'!$A:$L,4,0),"")=0,"",IFERROR(VLOOKUP(ROW(C476),'RO registers'!$A:$L,4,0),""))</f>
        <v/>
      </c>
      <c r="D478" s="3" t="str">
        <f>IF(IFERROR(VLOOKUP(ROW(D476),'RO registers'!$A:$L,5,0),"")=0,"",IFERROR(VLOOKUP(ROW(D476),'RO registers'!$A:$L,5,0),""))</f>
        <v/>
      </c>
      <c r="E478" s="3" t="str">
        <f>IF(IFERROR(VLOOKUP(ROW(E476),'RO registers'!$A:$L,6,0),"")=0,"",IFERROR(VLOOKUP(ROW(E476),'RO registers'!$A:$L,6,0),""))</f>
        <v/>
      </c>
      <c r="F478" s="3" t="str">
        <f>IF(IFERROR(VLOOKUP(ROW(F476),'RO registers'!$A:$L,7,0),"")=0,"",IFERROR(VLOOKUP(ROW(F476),'RO registers'!$A:$L,7,0),""))</f>
        <v/>
      </c>
      <c r="G478" s="3" t="str">
        <f>IF(IFERROR(VLOOKUP(ROW(F476),'RO registers'!$A:$L,8,0),"")=0,"",IFERROR(VLOOKUP(ROW(F476),'RO registers'!$A:$L,8,0),""))</f>
        <v/>
      </c>
      <c r="H478" s="3" t="str">
        <f>IF(IFERROR(VLOOKUP(ROW(G476),'RO registers'!$A:$L,9,0),"")=0,"",IFERROR(VLOOKUP(ROW(G476),'RO registers'!$A:$L,9,0),""))</f>
        <v/>
      </c>
      <c r="I478" s="3" t="str">
        <f>IF(IFERROR(VLOOKUP(ROW(H476),'RO registers'!$A:$L,10,0),"")=0,"",IFERROR(VLOOKUP(ROW(H476),'RO registers'!$A:$L,10,0),""))</f>
        <v/>
      </c>
      <c r="J478" s="118" t="str">
        <f>IF(IFERROR(VLOOKUP(ROW(I476),'RO registers'!$A:$L,11,0),"")=0,"",IFERROR(VLOOKUP(ROW(I476),'RO registers'!$A:$L,11,0),""))</f>
        <v/>
      </c>
      <c r="K478" s="3" t="str">
        <f>IF(IFERROR(VLOOKUP(ROW(J476),'RO registers'!$A:$L,12,0),"")=0,"",IFERROR(VLOOKUP(ROW(J476),'RO registers'!$A:$L,12,0),""))</f>
        <v/>
      </c>
      <c r="L478" s="73"/>
    </row>
    <row r="479" spans="1:12" ht="50.1" customHeight="1">
      <c r="A479" s="3" t="str">
        <f>IF(IFERROR(VLOOKUP(ROW(A477),'RO registers'!$A:$L,2,0),"")=0,"",IFERROR(VLOOKUP(ROW(A477),'RO registers'!$A:$L,2,0),""))</f>
        <v/>
      </c>
      <c r="B479" s="3" t="str">
        <f>IF(IFERROR(VLOOKUP(ROW(B477),'RO registers'!$A:$L,3,0),"")=0,"",IFERROR(VLOOKUP(ROW(B477),'RO registers'!$A:$L,3,0),""))</f>
        <v/>
      </c>
      <c r="C479" s="3" t="str">
        <f>IF(IFERROR(VLOOKUP(ROW(C477),'RO registers'!$A:$L,4,0),"")=0,"",IFERROR(VLOOKUP(ROW(C477),'RO registers'!$A:$L,4,0),""))</f>
        <v/>
      </c>
      <c r="D479" s="3" t="str">
        <f>IF(IFERROR(VLOOKUP(ROW(D477),'RO registers'!$A:$L,5,0),"")=0,"",IFERROR(VLOOKUP(ROW(D477),'RO registers'!$A:$L,5,0),""))</f>
        <v/>
      </c>
      <c r="E479" s="3" t="str">
        <f>IF(IFERROR(VLOOKUP(ROW(E477),'RO registers'!$A:$L,6,0),"")=0,"",IFERROR(VLOOKUP(ROW(E477),'RO registers'!$A:$L,6,0),""))</f>
        <v/>
      </c>
      <c r="F479" s="3" t="str">
        <f>IF(IFERROR(VLOOKUP(ROW(F477),'RO registers'!$A:$L,7,0),"")=0,"",IFERROR(VLOOKUP(ROW(F477),'RO registers'!$A:$L,7,0),""))</f>
        <v/>
      </c>
      <c r="G479" s="3" t="str">
        <f>IF(IFERROR(VLOOKUP(ROW(F477),'RO registers'!$A:$L,8,0),"")=0,"",IFERROR(VLOOKUP(ROW(F477),'RO registers'!$A:$L,8,0),""))</f>
        <v/>
      </c>
      <c r="H479" s="3" t="str">
        <f>IF(IFERROR(VLOOKUP(ROW(G477),'RO registers'!$A:$L,9,0),"")=0,"",IFERROR(VLOOKUP(ROW(G477),'RO registers'!$A:$L,9,0),""))</f>
        <v/>
      </c>
      <c r="I479" s="3" t="str">
        <f>IF(IFERROR(VLOOKUP(ROW(H477),'RO registers'!$A:$L,10,0),"")=0,"",IFERROR(VLOOKUP(ROW(H477),'RO registers'!$A:$L,10,0),""))</f>
        <v/>
      </c>
      <c r="J479" s="118" t="str">
        <f>IF(IFERROR(VLOOKUP(ROW(I477),'RO registers'!$A:$L,11,0),"")=0,"",IFERROR(VLOOKUP(ROW(I477),'RO registers'!$A:$L,11,0),""))</f>
        <v/>
      </c>
      <c r="K479" s="3" t="str">
        <f>IF(IFERROR(VLOOKUP(ROW(J477),'RO registers'!$A:$L,12,0),"")=0,"",IFERROR(VLOOKUP(ROW(J477),'RO registers'!$A:$L,12,0),""))</f>
        <v/>
      </c>
      <c r="L479" s="73"/>
    </row>
    <row r="480" spans="1:12" ht="50.1" customHeight="1">
      <c r="A480" s="3" t="str">
        <f>IF(IFERROR(VLOOKUP(ROW(A478),'RO registers'!$A:$L,2,0),"")=0,"",IFERROR(VLOOKUP(ROW(A478),'RO registers'!$A:$L,2,0),""))</f>
        <v/>
      </c>
      <c r="B480" s="3" t="str">
        <f>IF(IFERROR(VLOOKUP(ROW(B478),'RO registers'!$A:$L,3,0),"")=0,"",IFERROR(VLOOKUP(ROW(B478),'RO registers'!$A:$L,3,0),""))</f>
        <v/>
      </c>
      <c r="C480" s="3" t="str">
        <f>IF(IFERROR(VLOOKUP(ROW(C478),'RO registers'!$A:$L,4,0),"")=0,"",IFERROR(VLOOKUP(ROW(C478),'RO registers'!$A:$L,4,0),""))</f>
        <v/>
      </c>
      <c r="D480" s="3" t="str">
        <f>IF(IFERROR(VLOOKUP(ROW(D478),'RO registers'!$A:$L,5,0),"")=0,"",IFERROR(VLOOKUP(ROW(D478),'RO registers'!$A:$L,5,0),""))</f>
        <v/>
      </c>
      <c r="E480" s="3" t="str">
        <f>IF(IFERROR(VLOOKUP(ROW(E478),'RO registers'!$A:$L,6,0),"")=0,"",IFERROR(VLOOKUP(ROW(E478),'RO registers'!$A:$L,6,0),""))</f>
        <v/>
      </c>
      <c r="F480" s="3" t="str">
        <f>IF(IFERROR(VLOOKUP(ROW(F478),'RO registers'!$A:$L,7,0),"")=0,"",IFERROR(VLOOKUP(ROW(F478),'RO registers'!$A:$L,7,0),""))</f>
        <v/>
      </c>
      <c r="G480" s="3" t="str">
        <f>IF(IFERROR(VLOOKUP(ROW(F478),'RO registers'!$A:$L,8,0),"")=0,"",IFERROR(VLOOKUP(ROW(F478),'RO registers'!$A:$L,8,0),""))</f>
        <v/>
      </c>
      <c r="H480" s="3" t="str">
        <f>IF(IFERROR(VLOOKUP(ROW(G478),'RO registers'!$A:$L,9,0),"")=0,"",IFERROR(VLOOKUP(ROW(G478),'RO registers'!$A:$L,9,0),""))</f>
        <v/>
      </c>
      <c r="I480" s="3" t="str">
        <f>IF(IFERROR(VLOOKUP(ROW(H478),'RO registers'!$A:$L,10,0),"")=0,"",IFERROR(VLOOKUP(ROW(H478),'RO registers'!$A:$L,10,0),""))</f>
        <v/>
      </c>
      <c r="J480" s="118" t="str">
        <f>IF(IFERROR(VLOOKUP(ROW(I478),'RO registers'!$A:$L,11,0),"")=0,"",IFERROR(VLOOKUP(ROW(I478),'RO registers'!$A:$L,11,0),""))</f>
        <v/>
      </c>
      <c r="K480" s="3" t="str">
        <f>IF(IFERROR(VLOOKUP(ROW(J478),'RO registers'!$A:$L,12,0),"")=0,"",IFERROR(VLOOKUP(ROW(J478),'RO registers'!$A:$L,12,0),""))</f>
        <v/>
      </c>
      <c r="L480" s="73"/>
    </row>
    <row r="481" spans="1:12" ht="50.1" customHeight="1">
      <c r="A481" s="3" t="str">
        <f>IF(IFERROR(VLOOKUP(ROW(A479),'RO registers'!$A:$L,2,0),"")=0,"",IFERROR(VLOOKUP(ROW(A479),'RO registers'!$A:$L,2,0),""))</f>
        <v/>
      </c>
      <c r="B481" s="3" t="str">
        <f>IF(IFERROR(VLOOKUP(ROW(B479),'RO registers'!$A:$L,3,0),"")=0,"",IFERROR(VLOOKUP(ROW(B479),'RO registers'!$A:$L,3,0),""))</f>
        <v/>
      </c>
      <c r="C481" s="3" t="str">
        <f>IF(IFERROR(VLOOKUP(ROW(C479),'RO registers'!$A:$L,4,0),"")=0,"",IFERROR(VLOOKUP(ROW(C479),'RO registers'!$A:$L,4,0),""))</f>
        <v/>
      </c>
      <c r="D481" s="3" t="str">
        <f>IF(IFERROR(VLOOKUP(ROW(D479),'RO registers'!$A:$L,5,0),"")=0,"",IFERROR(VLOOKUP(ROW(D479),'RO registers'!$A:$L,5,0),""))</f>
        <v/>
      </c>
      <c r="E481" s="3" t="str">
        <f>IF(IFERROR(VLOOKUP(ROW(E479),'RO registers'!$A:$L,6,0),"")=0,"",IFERROR(VLOOKUP(ROW(E479),'RO registers'!$A:$L,6,0),""))</f>
        <v/>
      </c>
      <c r="F481" s="3" t="str">
        <f>IF(IFERROR(VLOOKUP(ROW(F479),'RO registers'!$A:$L,7,0),"")=0,"",IFERROR(VLOOKUP(ROW(F479),'RO registers'!$A:$L,7,0),""))</f>
        <v/>
      </c>
      <c r="G481" s="3" t="str">
        <f>IF(IFERROR(VLOOKUP(ROW(F479),'RO registers'!$A:$L,8,0),"")=0,"",IFERROR(VLOOKUP(ROW(F479),'RO registers'!$A:$L,8,0),""))</f>
        <v/>
      </c>
      <c r="H481" s="3" t="str">
        <f>IF(IFERROR(VLOOKUP(ROW(G479),'RO registers'!$A:$L,9,0),"")=0,"",IFERROR(VLOOKUP(ROW(G479),'RO registers'!$A:$L,9,0),""))</f>
        <v/>
      </c>
      <c r="I481" s="3" t="str">
        <f>IF(IFERROR(VLOOKUP(ROW(H479),'RO registers'!$A:$L,10,0),"")=0,"",IFERROR(VLOOKUP(ROW(H479),'RO registers'!$A:$L,10,0),""))</f>
        <v/>
      </c>
      <c r="J481" s="118" t="str">
        <f>IF(IFERROR(VLOOKUP(ROW(I479),'RO registers'!$A:$L,11,0),"")=0,"",IFERROR(VLOOKUP(ROW(I479),'RO registers'!$A:$L,11,0),""))</f>
        <v/>
      </c>
      <c r="K481" s="3" t="str">
        <f>IF(IFERROR(VLOOKUP(ROW(J479),'RO registers'!$A:$L,12,0),"")=0,"",IFERROR(VLOOKUP(ROW(J479),'RO registers'!$A:$L,12,0),""))</f>
        <v/>
      </c>
      <c r="L481" s="73"/>
    </row>
    <row r="482" spans="1:12" ht="50.1" customHeight="1">
      <c r="A482" s="3" t="str">
        <f>IF(IFERROR(VLOOKUP(ROW(A480),'RO registers'!$A:$L,2,0),"")=0,"",IFERROR(VLOOKUP(ROW(A480),'RO registers'!$A:$L,2,0),""))</f>
        <v/>
      </c>
      <c r="B482" s="3" t="str">
        <f>IF(IFERROR(VLOOKUP(ROW(B480),'RO registers'!$A:$L,3,0),"")=0,"",IFERROR(VLOOKUP(ROW(B480),'RO registers'!$A:$L,3,0),""))</f>
        <v/>
      </c>
      <c r="C482" s="3" t="str">
        <f>IF(IFERROR(VLOOKUP(ROW(C480),'RO registers'!$A:$L,4,0),"")=0,"",IFERROR(VLOOKUP(ROW(C480),'RO registers'!$A:$L,4,0),""))</f>
        <v/>
      </c>
      <c r="D482" s="3" t="str">
        <f>IF(IFERROR(VLOOKUP(ROW(D480),'RO registers'!$A:$L,5,0),"")=0,"",IFERROR(VLOOKUP(ROW(D480),'RO registers'!$A:$L,5,0),""))</f>
        <v/>
      </c>
      <c r="E482" s="3" t="str">
        <f>IF(IFERROR(VLOOKUP(ROW(E480),'RO registers'!$A:$L,6,0),"")=0,"",IFERROR(VLOOKUP(ROW(E480),'RO registers'!$A:$L,6,0),""))</f>
        <v/>
      </c>
      <c r="F482" s="3" t="str">
        <f>IF(IFERROR(VLOOKUP(ROW(F480),'RO registers'!$A:$L,7,0),"")=0,"",IFERROR(VLOOKUP(ROW(F480),'RO registers'!$A:$L,7,0),""))</f>
        <v/>
      </c>
      <c r="G482" s="3" t="str">
        <f>IF(IFERROR(VLOOKUP(ROW(F480),'RO registers'!$A:$L,8,0),"")=0,"",IFERROR(VLOOKUP(ROW(F480),'RO registers'!$A:$L,8,0),""))</f>
        <v/>
      </c>
      <c r="H482" s="3" t="str">
        <f>IF(IFERROR(VLOOKUP(ROW(G480),'RO registers'!$A:$L,9,0),"")=0,"",IFERROR(VLOOKUP(ROW(G480),'RO registers'!$A:$L,9,0),""))</f>
        <v/>
      </c>
      <c r="I482" s="3" t="str">
        <f>IF(IFERROR(VLOOKUP(ROW(H480),'RO registers'!$A:$L,10,0),"")=0,"",IFERROR(VLOOKUP(ROW(H480),'RO registers'!$A:$L,10,0),""))</f>
        <v/>
      </c>
      <c r="J482" s="118" t="str">
        <f>IF(IFERROR(VLOOKUP(ROW(I480),'RO registers'!$A:$L,11,0),"")=0,"",IFERROR(VLOOKUP(ROW(I480),'RO registers'!$A:$L,11,0),""))</f>
        <v/>
      </c>
      <c r="K482" s="3" t="str">
        <f>IF(IFERROR(VLOOKUP(ROW(J480),'RO registers'!$A:$L,12,0),"")=0,"",IFERROR(VLOOKUP(ROW(J480),'RO registers'!$A:$L,12,0),""))</f>
        <v/>
      </c>
      <c r="L482" s="73"/>
    </row>
    <row r="483" spans="1:12" ht="50.1" customHeight="1">
      <c r="A483" s="3" t="str">
        <f>IF(IFERROR(VLOOKUP(ROW(A481),'RO registers'!$A:$L,2,0),"")=0,"",IFERROR(VLOOKUP(ROW(A481),'RO registers'!$A:$L,2,0),""))</f>
        <v/>
      </c>
      <c r="B483" s="3" t="str">
        <f>IF(IFERROR(VLOOKUP(ROW(B481),'RO registers'!$A:$L,3,0),"")=0,"",IFERROR(VLOOKUP(ROW(B481),'RO registers'!$A:$L,3,0),""))</f>
        <v/>
      </c>
      <c r="C483" s="3" t="str">
        <f>IF(IFERROR(VLOOKUP(ROW(C481),'RO registers'!$A:$L,4,0),"")=0,"",IFERROR(VLOOKUP(ROW(C481),'RO registers'!$A:$L,4,0),""))</f>
        <v/>
      </c>
      <c r="D483" s="3" t="str">
        <f>IF(IFERROR(VLOOKUP(ROW(D481),'RO registers'!$A:$L,5,0),"")=0,"",IFERROR(VLOOKUP(ROW(D481),'RO registers'!$A:$L,5,0),""))</f>
        <v/>
      </c>
      <c r="E483" s="3" t="str">
        <f>IF(IFERROR(VLOOKUP(ROW(E481),'RO registers'!$A:$L,6,0),"")=0,"",IFERROR(VLOOKUP(ROW(E481),'RO registers'!$A:$L,6,0),""))</f>
        <v/>
      </c>
      <c r="F483" s="3" t="str">
        <f>IF(IFERROR(VLOOKUP(ROW(F481),'RO registers'!$A:$L,7,0),"")=0,"",IFERROR(VLOOKUP(ROW(F481),'RO registers'!$A:$L,7,0),""))</f>
        <v/>
      </c>
      <c r="G483" s="3" t="str">
        <f>IF(IFERROR(VLOOKUP(ROW(F481),'RO registers'!$A:$L,8,0),"")=0,"",IFERROR(VLOOKUP(ROW(F481),'RO registers'!$A:$L,8,0),""))</f>
        <v/>
      </c>
      <c r="H483" s="3" t="str">
        <f>IF(IFERROR(VLOOKUP(ROW(G481),'RO registers'!$A:$L,9,0),"")=0,"",IFERROR(VLOOKUP(ROW(G481),'RO registers'!$A:$L,9,0),""))</f>
        <v/>
      </c>
      <c r="I483" s="3" t="str">
        <f>IF(IFERROR(VLOOKUP(ROW(H481),'RO registers'!$A:$L,10,0),"")=0,"",IFERROR(VLOOKUP(ROW(H481),'RO registers'!$A:$L,10,0),""))</f>
        <v/>
      </c>
      <c r="J483" s="118" t="str">
        <f>IF(IFERROR(VLOOKUP(ROW(I481),'RO registers'!$A:$L,11,0),"")=0,"",IFERROR(VLOOKUP(ROW(I481),'RO registers'!$A:$L,11,0),""))</f>
        <v/>
      </c>
      <c r="K483" s="3" t="str">
        <f>IF(IFERROR(VLOOKUP(ROW(J481),'RO registers'!$A:$L,12,0),"")=0,"",IFERROR(VLOOKUP(ROW(J481),'RO registers'!$A:$L,12,0),""))</f>
        <v/>
      </c>
      <c r="L483" s="73"/>
    </row>
    <row r="484" spans="1:12" ht="50.1" customHeight="1">
      <c r="A484" s="3" t="str">
        <f>IF(IFERROR(VLOOKUP(ROW(A482),'RO registers'!$A:$L,2,0),"")=0,"",IFERROR(VLOOKUP(ROW(A482),'RO registers'!$A:$L,2,0),""))</f>
        <v/>
      </c>
      <c r="B484" s="3" t="str">
        <f>IF(IFERROR(VLOOKUP(ROW(B482),'RO registers'!$A:$L,3,0),"")=0,"",IFERROR(VLOOKUP(ROW(B482),'RO registers'!$A:$L,3,0),""))</f>
        <v/>
      </c>
      <c r="C484" s="3" t="str">
        <f>IF(IFERROR(VLOOKUP(ROW(C482),'RO registers'!$A:$L,4,0),"")=0,"",IFERROR(VLOOKUP(ROW(C482),'RO registers'!$A:$L,4,0),""))</f>
        <v/>
      </c>
      <c r="D484" s="3" t="str">
        <f>IF(IFERROR(VLOOKUP(ROW(D482),'RO registers'!$A:$L,5,0),"")=0,"",IFERROR(VLOOKUP(ROW(D482),'RO registers'!$A:$L,5,0),""))</f>
        <v/>
      </c>
      <c r="E484" s="3" t="str">
        <f>IF(IFERROR(VLOOKUP(ROW(E482),'RO registers'!$A:$L,6,0),"")=0,"",IFERROR(VLOOKUP(ROW(E482),'RO registers'!$A:$L,6,0),""))</f>
        <v/>
      </c>
      <c r="F484" s="3" t="str">
        <f>IF(IFERROR(VLOOKUP(ROW(F482),'RO registers'!$A:$L,7,0),"")=0,"",IFERROR(VLOOKUP(ROW(F482),'RO registers'!$A:$L,7,0),""))</f>
        <v/>
      </c>
      <c r="G484" s="3" t="str">
        <f>IF(IFERROR(VLOOKUP(ROW(F482),'RO registers'!$A:$L,8,0),"")=0,"",IFERROR(VLOOKUP(ROW(F482),'RO registers'!$A:$L,8,0),""))</f>
        <v/>
      </c>
      <c r="H484" s="3" t="str">
        <f>IF(IFERROR(VLOOKUP(ROW(G482),'RO registers'!$A:$L,9,0),"")=0,"",IFERROR(VLOOKUP(ROW(G482),'RO registers'!$A:$L,9,0),""))</f>
        <v/>
      </c>
      <c r="I484" s="3" t="str">
        <f>IF(IFERROR(VLOOKUP(ROW(H482),'RO registers'!$A:$L,10,0),"")=0,"",IFERROR(VLOOKUP(ROW(H482),'RO registers'!$A:$L,10,0),""))</f>
        <v/>
      </c>
      <c r="J484" s="118" t="str">
        <f>IF(IFERROR(VLOOKUP(ROW(I482),'RO registers'!$A:$L,11,0),"")=0,"",IFERROR(VLOOKUP(ROW(I482),'RO registers'!$A:$L,11,0),""))</f>
        <v/>
      </c>
      <c r="K484" s="3" t="str">
        <f>IF(IFERROR(VLOOKUP(ROW(J482),'RO registers'!$A:$L,12,0),"")=0,"",IFERROR(VLOOKUP(ROW(J482),'RO registers'!$A:$L,12,0),""))</f>
        <v/>
      </c>
      <c r="L484" s="73"/>
    </row>
    <row r="485" spans="1:12" ht="50.1" customHeight="1">
      <c r="A485" s="3" t="str">
        <f>IF(IFERROR(VLOOKUP(ROW(A483),'RO registers'!$A:$L,2,0),"")=0,"",IFERROR(VLOOKUP(ROW(A483),'RO registers'!$A:$L,2,0),""))</f>
        <v/>
      </c>
      <c r="B485" s="3" t="str">
        <f>IF(IFERROR(VLOOKUP(ROW(B483),'RO registers'!$A:$L,3,0),"")=0,"",IFERROR(VLOOKUP(ROW(B483),'RO registers'!$A:$L,3,0),""))</f>
        <v/>
      </c>
      <c r="C485" s="3" t="str">
        <f>IF(IFERROR(VLOOKUP(ROW(C483),'RO registers'!$A:$L,4,0),"")=0,"",IFERROR(VLOOKUP(ROW(C483),'RO registers'!$A:$L,4,0),""))</f>
        <v/>
      </c>
      <c r="D485" s="3" t="str">
        <f>IF(IFERROR(VLOOKUP(ROW(D483),'RO registers'!$A:$L,5,0),"")=0,"",IFERROR(VLOOKUP(ROW(D483),'RO registers'!$A:$L,5,0),""))</f>
        <v/>
      </c>
      <c r="E485" s="3" t="str">
        <f>IF(IFERROR(VLOOKUP(ROW(E483),'RO registers'!$A:$L,6,0),"")=0,"",IFERROR(VLOOKUP(ROW(E483),'RO registers'!$A:$L,6,0),""))</f>
        <v/>
      </c>
      <c r="F485" s="3" t="str">
        <f>IF(IFERROR(VLOOKUP(ROW(F483),'RO registers'!$A:$L,7,0),"")=0,"",IFERROR(VLOOKUP(ROW(F483),'RO registers'!$A:$L,7,0),""))</f>
        <v/>
      </c>
      <c r="G485" s="3" t="str">
        <f>IF(IFERROR(VLOOKUP(ROW(F483),'RO registers'!$A:$L,8,0),"")=0,"",IFERROR(VLOOKUP(ROW(F483),'RO registers'!$A:$L,8,0),""))</f>
        <v/>
      </c>
      <c r="H485" s="3" t="str">
        <f>IF(IFERROR(VLOOKUP(ROW(G483),'RO registers'!$A:$L,9,0),"")=0,"",IFERROR(VLOOKUP(ROW(G483),'RO registers'!$A:$L,9,0),""))</f>
        <v/>
      </c>
      <c r="I485" s="3" t="str">
        <f>IF(IFERROR(VLOOKUP(ROW(H483),'RO registers'!$A:$L,10,0),"")=0,"",IFERROR(VLOOKUP(ROW(H483),'RO registers'!$A:$L,10,0),""))</f>
        <v/>
      </c>
      <c r="J485" s="118" t="str">
        <f>IF(IFERROR(VLOOKUP(ROW(I483),'RO registers'!$A:$L,11,0),"")=0,"",IFERROR(VLOOKUP(ROW(I483),'RO registers'!$A:$L,11,0),""))</f>
        <v/>
      </c>
      <c r="K485" s="3" t="str">
        <f>IF(IFERROR(VLOOKUP(ROW(J483),'RO registers'!$A:$L,12,0),"")=0,"",IFERROR(VLOOKUP(ROW(J483),'RO registers'!$A:$L,12,0),""))</f>
        <v/>
      </c>
      <c r="L485" s="73"/>
    </row>
    <row r="486" spans="1:12" ht="50.1" customHeight="1">
      <c r="A486" s="3" t="str">
        <f>IF(IFERROR(VLOOKUP(ROW(A484),'RO registers'!$A:$L,2,0),"")=0,"",IFERROR(VLOOKUP(ROW(A484),'RO registers'!$A:$L,2,0),""))</f>
        <v/>
      </c>
      <c r="B486" s="3" t="str">
        <f>IF(IFERROR(VLOOKUP(ROW(B484),'RO registers'!$A:$L,3,0),"")=0,"",IFERROR(VLOOKUP(ROW(B484),'RO registers'!$A:$L,3,0),""))</f>
        <v/>
      </c>
      <c r="C486" s="3" t="str">
        <f>IF(IFERROR(VLOOKUP(ROW(C484),'RO registers'!$A:$L,4,0),"")=0,"",IFERROR(VLOOKUP(ROW(C484),'RO registers'!$A:$L,4,0),""))</f>
        <v/>
      </c>
      <c r="D486" s="3" t="str">
        <f>IF(IFERROR(VLOOKUP(ROW(D484),'RO registers'!$A:$L,5,0),"")=0,"",IFERROR(VLOOKUP(ROW(D484),'RO registers'!$A:$L,5,0),""))</f>
        <v/>
      </c>
      <c r="E486" s="3" t="str">
        <f>IF(IFERROR(VLOOKUP(ROW(E484),'RO registers'!$A:$L,6,0),"")=0,"",IFERROR(VLOOKUP(ROW(E484),'RO registers'!$A:$L,6,0),""))</f>
        <v/>
      </c>
      <c r="F486" s="3" t="str">
        <f>IF(IFERROR(VLOOKUP(ROW(F484),'RO registers'!$A:$L,7,0),"")=0,"",IFERROR(VLOOKUP(ROW(F484),'RO registers'!$A:$L,7,0),""))</f>
        <v/>
      </c>
      <c r="G486" s="3" t="str">
        <f>IF(IFERROR(VLOOKUP(ROW(F484),'RO registers'!$A:$L,8,0),"")=0,"",IFERROR(VLOOKUP(ROW(F484),'RO registers'!$A:$L,8,0),""))</f>
        <v/>
      </c>
      <c r="H486" s="3" t="str">
        <f>IF(IFERROR(VLOOKUP(ROW(G484),'RO registers'!$A:$L,9,0),"")=0,"",IFERROR(VLOOKUP(ROW(G484),'RO registers'!$A:$L,9,0),""))</f>
        <v/>
      </c>
      <c r="I486" s="3" t="str">
        <f>IF(IFERROR(VLOOKUP(ROW(H484),'RO registers'!$A:$L,10,0),"")=0,"",IFERROR(VLOOKUP(ROW(H484),'RO registers'!$A:$L,10,0),""))</f>
        <v/>
      </c>
      <c r="J486" s="118" t="str">
        <f>IF(IFERROR(VLOOKUP(ROW(I484),'RO registers'!$A:$L,11,0),"")=0,"",IFERROR(VLOOKUP(ROW(I484),'RO registers'!$A:$L,11,0),""))</f>
        <v/>
      </c>
      <c r="K486" s="3" t="str">
        <f>IF(IFERROR(VLOOKUP(ROW(J484),'RO registers'!$A:$L,12,0),"")=0,"",IFERROR(VLOOKUP(ROW(J484),'RO registers'!$A:$L,12,0),""))</f>
        <v/>
      </c>
      <c r="L486" s="73"/>
    </row>
    <row r="487" spans="1:12" ht="50.1" customHeight="1">
      <c r="A487" s="3" t="str">
        <f>IF(IFERROR(VLOOKUP(ROW(A485),'RO registers'!$A:$L,2,0),"")=0,"",IFERROR(VLOOKUP(ROW(A485),'RO registers'!$A:$L,2,0),""))</f>
        <v/>
      </c>
      <c r="B487" s="3" t="str">
        <f>IF(IFERROR(VLOOKUP(ROW(B485),'RO registers'!$A:$L,3,0),"")=0,"",IFERROR(VLOOKUP(ROW(B485),'RO registers'!$A:$L,3,0),""))</f>
        <v/>
      </c>
      <c r="C487" s="3" t="str">
        <f>IF(IFERROR(VLOOKUP(ROW(C485),'RO registers'!$A:$L,4,0),"")=0,"",IFERROR(VLOOKUP(ROW(C485),'RO registers'!$A:$L,4,0),""))</f>
        <v/>
      </c>
      <c r="D487" s="3" t="str">
        <f>IF(IFERROR(VLOOKUP(ROW(D485),'RO registers'!$A:$L,5,0),"")=0,"",IFERROR(VLOOKUP(ROW(D485),'RO registers'!$A:$L,5,0),""))</f>
        <v/>
      </c>
      <c r="E487" s="3" t="str">
        <f>IF(IFERROR(VLOOKUP(ROW(E485),'RO registers'!$A:$L,6,0),"")=0,"",IFERROR(VLOOKUP(ROW(E485),'RO registers'!$A:$L,6,0),""))</f>
        <v/>
      </c>
      <c r="F487" s="3" t="str">
        <f>IF(IFERROR(VLOOKUP(ROW(F485),'RO registers'!$A:$L,7,0),"")=0,"",IFERROR(VLOOKUP(ROW(F485),'RO registers'!$A:$L,7,0),""))</f>
        <v/>
      </c>
      <c r="G487" s="45"/>
      <c r="H487" s="45"/>
      <c r="I487" s="45"/>
      <c r="J487" s="107"/>
      <c r="K487" s="45"/>
      <c r="L487" s="73"/>
    </row>
    <row r="488" spans="1:12" ht="50.1" customHeight="1">
      <c r="A488" s="3" t="str">
        <f>IF(IFERROR(VLOOKUP(ROW(A486),'RO registers'!$A:$L,2,0),"")=0,"",IFERROR(VLOOKUP(ROW(A486),'RO registers'!$A:$L,2,0),""))</f>
        <v/>
      </c>
      <c r="B488" s="3" t="str">
        <f>IF(IFERROR(VLOOKUP(ROW(B486),'RO registers'!$A:$L,3,0),"")=0,"",IFERROR(VLOOKUP(ROW(B486),'RO registers'!$A:$L,3,0),""))</f>
        <v/>
      </c>
      <c r="C488" s="3" t="str">
        <f>IF(IFERROR(VLOOKUP(ROW(C486),'RO registers'!$A:$L,4,0),"")=0,"",IFERROR(VLOOKUP(ROW(C486),'RO registers'!$A:$L,4,0),""))</f>
        <v/>
      </c>
      <c r="D488" s="3" t="str">
        <f>IF(IFERROR(VLOOKUP(ROW(D486),'RO registers'!$A:$L,5,0),"")=0,"",IFERROR(VLOOKUP(ROW(D486),'RO registers'!$A:$L,5,0),""))</f>
        <v/>
      </c>
      <c r="E488" s="3" t="str">
        <f>IF(IFERROR(VLOOKUP(ROW(E486),'RO registers'!$A:$L,6,0),"")=0,"",IFERROR(VLOOKUP(ROW(E486),'RO registers'!$A:$L,6,0),""))</f>
        <v/>
      </c>
      <c r="F488" s="3" t="str">
        <f>IF(IFERROR(VLOOKUP(ROW(F486),'RO registers'!$A:$L,7,0),"")=0,"",IFERROR(VLOOKUP(ROW(F486),'RO registers'!$A:$L,7,0),""))</f>
        <v/>
      </c>
      <c r="G488" s="45"/>
      <c r="H488" s="45"/>
      <c r="I488" s="45"/>
      <c r="J488" s="107"/>
      <c r="K488" s="45"/>
      <c r="L488" s="73"/>
    </row>
    <row r="489" spans="1:12" ht="50.1" customHeight="1">
      <c r="A489" s="3" t="str">
        <f>IF(IFERROR(VLOOKUP(ROW(A487),'RO registers'!$A:$L,2,0),"")=0,"",IFERROR(VLOOKUP(ROW(A487),'RO registers'!$A:$L,2,0),""))</f>
        <v/>
      </c>
      <c r="B489" s="3" t="str">
        <f>IF(IFERROR(VLOOKUP(ROW(B487),'RO registers'!$A:$L,3,0),"")=0,"",IFERROR(VLOOKUP(ROW(B487),'RO registers'!$A:$L,3,0),""))</f>
        <v/>
      </c>
      <c r="C489" s="3" t="str">
        <f>IF(IFERROR(VLOOKUP(ROW(C487),'RO registers'!$A:$L,4,0),"")=0,"",IFERROR(VLOOKUP(ROW(C487),'RO registers'!$A:$L,4,0),""))</f>
        <v/>
      </c>
      <c r="D489" s="3" t="str">
        <f>IF(IFERROR(VLOOKUP(ROW(D487),'RO registers'!$A:$L,5,0),"")=0,"",IFERROR(VLOOKUP(ROW(D487),'RO registers'!$A:$L,5,0),""))</f>
        <v/>
      </c>
      <c r="E489" s="3" t="str">
        <f>IF(IFERROR(VLOOKUP(ROW(E487),'RO registers'!$A:$L,6,0),"")=0,"",IFERROR(VLOOKUP(ROW(E487),'RO registers'!$A:$L,6,0),""))</f>
        <v/>
      </c>
      <c r="F489" s="3" t="str">
        <f>IF(IFERROR(VLOOKUP(ROW(F487),'RO registers'!$A:$L,7,0),"")=0,"",IFERROR(VLOOKUP(ROW(F487),'RO registers'!$A:$L,7,0),""))</f>
        <v/>
      </c>
      <c r="G489" s="45"/>
      <c r="H489" s="45"/>
      <c r="I489" s="45"/>
      <c r="J489" s="107"/>
      <c r="K489" s="45"/>
      <c r="L489" s="73"/>
    </row>
    <row r="490" spans="1:12" ht="50.1" customHeight="1">
      <c r="A490" s="3" t="str">
        <f>IF(IFERROR(VLOOKUP(ROW(A488),'RO registers'!$A:$L,2,0),"")=0,"",IFERROR(VLOOKUP(ROW(A488),'RO registers'!$A:$L,2,0),""))</f>
        <v/>
      </c>
      <c r="B490" s="3" t="str">
        <f>IF(IFERROR(VLOOKUP(ROW(B488),'RO registers'!$A:$L,3,0),"")=0,"",IFERROR(VLOOKUP(ROW(B488),'RO registers'!$A:$L,3,0),""))</f>
        <v/>
      </c>
      <c r="C490" s="3" t="str">
        <f>IF(IFERROR(VLOOKUP(ROW(C488),'RO registers'!$A:$L,4,0),"")=0,"",IFERROR(VLOOKUP(ROW(C488),'RO registers'!$A:$L,4,0),""))</f>
        <v/>
      </c>
      <c r="D490" s="3" t="str">
        <f>IF(IFERROR(VLOOKUP(ROW(D488),'RO registers'!$A:$L,5,0),"")=0,"",IFERROR(VLOOKUP(ROW(D488),'RO registers'!$A:$L,5,0),""))</f>
        <v/>
      </c>
      <c r="E490" s="3" t="str">
        <f>IF(IFERROR(VLOOKUP(ROW(E488),'RO registers'!$A:$L,6,0),"")=0,"",IFERROR(VLOOKUP(ROW(E488),'RO registers'!$A:$L,6,0),""))</f>
        <v/>
      </c>
      <c r="F490" s="3" t="str">
        <f>IF(IFERROR(VLOOKUP(ROW(F488),'RO registers'!$A:$L,7,0),"")=0,"",IFERROR(VLOOKUP(ROW(F488),'RO registers'!$A:$L,7,0),""))</f>
        <v/>
      </c>
      <c r="G490" s="45"/>
      <c r="H490" s="45"/>
      <c r="I490" s="45"/>
      <c r="J490" s="107"/>
      <c r="K490" s="45"/>
      <c r="L490" s="73"/>
    </row>
  </sheetData>
  <sheetProtection password="C4CD" sheet="1" objects="1" scenarios="1"/>
  <protectedRanges>
    <protectedRange sqref="C1:E1" name="区域1"/>
  </protectedRanges>
  <mergeCells count="1">
    <mergeCell ref="A1:B1"/>
  </mergeCells>
  <phoneticPr fontId="1" type="noConversion"/>
  <conditionalFormatting sqref="A2">
    <cfRule type="duplicateValues" dxfId="47" priority="1"/>
  </conditionalFormatting>
  <dataValidations count="3">
    <dataValidation type="list" allowBlank="1" showInputMessage="1" showErrorMessage="1" sqref="C1">
      <formula1>"PWS1, PWS2, PWG2"</formula1>
    </dataValidation>
    <dataValidation type="list" allowBlank="1" showInputMessage="1" showErrorMessage="1" sqref="E1">
      <formula1>"with STS, without STS"</formula1>
    </dataValidation>
    <dataValidation type="list" allowBlank="1" showInputMessage="1" showErrorMessage="1" sqref="D1">
      <formula1>"Standard , Multi-string"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4"/>
  <sheetViews>
    <sheetView zoomScale="85" zoomScaleNormal="85" workbookViewId="0">
      <pane ySplit="2" topLeftCell="A3" activePane="bottomLeft" state="frozen"/>
      <selection pane="bottomLeft" activeCell="G6" sqref="G6"/>
    </sheetView>
  </sheetViews>
  <sheetFormatPr defaultRowHeight="65.099999999999994" customHeight="1"/>
  <cols>
    <col min="1" max="1" width="6.875" customWidth="1"/>
    <col min="2" max="2" width="7.875" customWidth="1"/>
    <col min="3" max="3" width="9" customWidth="1"/>
    <col min="4" max="4" width="39.5" customWidth="1"/>
    <col min="5" max="5" width="27.125" customWidth="1"/>
    <col min="6" max="6" width="6.75" customWidth="1"/>
    <col min="7" max="7" width="31.25" customWidth="1"/>
    <col min="8" max="8" width="7.25" customWidth="1"/>
    <col min="9" max="9" width="7.375" style="115" customWidth="1"/>
    <col min="10" max="10" width="6.5" style="105" customWidth="1"/>
    <col min="11" max="11" width="36.5" customWidth="1"/>
  </cols>
  <sheetData>
    <row r="1" spans="1:11" s="97" customFormat="1" ht="65.099999999999994" customHeight="1">
      <c r="A1" s="227" t="s">
        <v>529</v>
      </c>
      <c r="B1" s="227"/>
      <c r="C1" s="110" t="s">
        <v>469</v>
      </c>
      <c r="D1" s="111" t="s">
        <v>574</v>
      </c>
      <c r="E1" s="110" t="s">
        <v>740</v>
      </c>
      <c r="F1" s="112" t="s">
        <v>461</v>
      </c>
      <c r="G1" s="112" t="str">
        <f>IF(D1="Multi-String","Multi-string","NONONO")</f>
        <v>NONONO</v>
      </c>
      <c r="H1" s="112" t="str">
        <f>IF(E1="with STS","STS","NONONO")</f>
        <v>NONONO</v>
      </c>
      <c r="I1" s="117" t="str">
        <f>CONCATENATE(F1,C1,F1)</f>
        <v>*PWS1*</v>
      </c>
      <c r="J1" s="113" t="str">
        <f>CONCATENATE(F1,G1,F1)</f>
        <v>*NONONO*</v>
      </c>
      <c r="K1" s="112" t="str">
        <f>CONCATENATE(F1,H1,F1)</f>
        <v>*NONONO*</v>
      </c>
    </row>
    <row r="2" spans="1:11" ht="65.099999999999994" customHeight="1">
      <c r="A2" s="41" t="s">
        <v>96</v>
      </c>
      <c r="B2" s="34" t="s">
        <v>238</v>
      </c>
      <c r="C2" s="34" t="s">
        <v>1</v>
      </c>
      <c r="D2" s="34" t="s">
        <v>6</v>
      </c>
      <c r="E2" s="34" t="s">
        <v>650</v>
      </c>
      <c r="F2" s="34" t="s">
        <v>2</v>
      </c>
      <c r="G2" s="39" t="s">
        <v>245</v>
      </c>
      <c r="H2" s="39" t="s">
        <v>98</v>
      </c>
      <c r="I2" s="39" t="s">
        <v>239</v>
      </c>
      <c r="J2" s="39" t="s">
        <v>87</v>
      </c>
      <c r="K2" s="116" t="s">
        <v>530</v>
      </c>
    </row>
    <row r="3" spans="1:11" ht="65.099999999999994" customHeight="1">
      <c r="A3" s="3">
        <f>IF(IFERROR(VLOOKUP(ROW(A1),'RW registers'!$A:$L,2,0),"")=0,"",IFERROR(VLOOKUP(ROW(A1),'RW registers'!$A:$L,2,0),""))</f>
        <v>53600</v>
      </c>
      <c r="B3" s="3" t="str">
        <f>IF(IFERROR(VLOOKUP(ROW(B1),'RW registers'!$A:$L,3,0),"")=0,"",IFERROR(VLOOKUP(ROW(B1),'RW registers'!$A:$L,3,0),""))</f>
        <v>2 Bytes</v>
      </c>
      <c r="C3" s="3" t="str">
        <f>IF(IFERROR(VLOOKUP(ROW(C1),'RW registers'!$A:$L,4,0),"")=0,"",IFERROR(VLOOKUP(ROW(C1),'RW registers'!$A:$L,4,0),""))</f>
        <v>RW</v>
      </c>
      <c r="D3" s="3" t="str">
        <f>IF(IFERROR(VLOOKUP(ROW(D1),'RW registers'!$A:$L,5,0),"")=0,"",IFERROR(VLOOKUP(ROW(D1),'RW registers'!$A:$L,5,0),""))</f>
        <v>Grid interconnection mode</v>
      </c>
      <c r="E3" s="3" t="str">
        <f>IF(IFERROR(VLOOKUP(ROW(E1),'RW registers'!$A:$L,6,0),"")=0,"",IFERROR(VLOOKUP(ROW(E1),'RW registers'!$A:$L,6,0),""))</f>
        <v>并离网模式：0-并网，1-离网</v>
      </c>
      <c r="F3" s="3" t="str">
        <f>IF(IFERROR(VLOOKUP(ROW(F1),'RW registers'!$A:$L,7,0),"")=0,"",IFERROR(VLOOKUP(ROW(F1),'RW registers'!$A:$L,7,0),""))</f>
        <v>Int16</v>
      </c>
      <c r="G3" s="3" t="str">
        <f>IF(IFERROR(VLOOKUP(ROW(G1),'RW registers'!$A:$L,8,0),"")=0,"",IFERROR(VLOOKUP(ROW(G1),'RW registers'!$A:$L,8,0),""))</f>
        <v>0:  Grid-tied, 1:  Off-grid</v>
      </c>
      <c r="H3" s="3" t="str">
        <f>IF(IFERROR(VLOOKUP(ROW(H1),'RW registers'!$A:$L,9,0),"")=0,"",IFERROR(VLOOKUP(ROW(H1),'RW registers'!$A:$L,9,0),""))</f>
        <v>/</v>
      </c>
      <c r="I3" s="114" t="str">
        <f>IF(IFERROR(VLOOKUP(ROW(I1),'RW registers'!$A:$L,10,0),"")=0,"",IFERROR(VLOOKUP(ROW(I1),'RW registers'!$A:$L,10,0),""))</f>
        <v>/</v>
      </c>
      <c r="J3" s="118" t="str">
        <f>IF(IFERROR(VLOOKUP(ROW(J1),'RW registers'!$A:$L,11,0),"")=0,"",IFERROR(VLOOKUP(ROW(J1),'RW registers'!$A:$L,11,0),""))</f>
        <v>/</v>
      </c>
      <c r="K3" s="3" t="str">
        <f>IF(IFERROR(VLOOKUP(ROW(K1),'RW registers'!$A:$L,12,0),"")=0,"",IFERROR(VLOOKUP(ROW(K1),'RW registers'!$A:$L,12,0),""))</f>
        <v>This register will not be saved after hard reboot</v>
      </c>
    </row>
    <row r="4" spans="1:11" ht="65.099999999999994" customHeight="1">
      <c r="A4" s="3">
        <f>IF(IFERROR(VLOOKUP(ROW(A2),'RW registers'!$A:$L,2,0),"")=0,"",IFERROR(VLOOKUP(ROW(A2),'RW registers'!$A:$L,2,0),""))</f>
        <v>53601</v>
      </c>
      <c r="B4" s="3" t="str">
        <f>IF(IFERROR(VLOOKUP(ROW(B2),'RW registers'!$A:$L,3,0),"")=0,"",IFERROR(VLOOKUP(ROW(B2),'RW registers'!$A:$L,3,0),""))</f>
        <v>2 Bytes</v>
      </c>
      <c r="C4" s="3" t="str">
        <f>IF(IFERROR(VLOOKUP(ROW(C2),'RW registers'!$A:$L,4,0),"")=0,"",IFERROR(VLOOKUP(ROW(C2),'RW registers'!$A:$L,4,0),""))</f>
        <v>RW</v>
      </c>
      <c r="D4" s="3" t="str">
        <f>IF(IFERROR(VLOOKUP(ROW(D2),'RW registers'!$A:$L,5,0),"")=0,"",IFERROR(VLOOKUP(ROW(D2),'RW registers'!$A:$L,5,0),""))</f>
        <v>Energy dispatching mode</v>
      </c>
      <c r="E4" s="3" t="str">
        <f>IF(IFERROR(VLOOKUP(ROW(E2),'RW registers'!$A:$L,6,0),"")=0,"",IFERROR(VLOOKUP(ROW(E2),'RW registers'!$A:$L,6,0),""))</f>
        <v>能量调度模式：0-交流调度，1-直流调度</v>
      </c>
      <c r="F4" s="3" t="str">
        <f>IF(IFERROR(VLOOKUP(ROW(F2),'RW registers'!$A:$L,7,0),"")=0,"",IFERROR(VLOOKUP(ROW(F2),'RW registers'!$A:$L,7,0),""))</f>
        <v>Int16</v>
      </c>
      <c r="G4" s="3" t="str">
        <f>IF(IFERROR(VLOOKUP(ROW(G2),'RW registers'!$A:$L,8,0),"")=0,"",IFERROR(VLOOKUP(ROW(G2),'RW registers'!$A:$L,8,0),""))</f>
        <v>0:  AC dispatching, 
1:  DC dispatching</v>
      </c>
      <c r="H4" s="3" t="str">
        <f>IF(IFERROR(VLOOKUP(ROW(H2),'RW registers'!$A:$L,9,0),"")=0,"",IFERROR(VLOOKUP(ROW(H2),'RW registers'!$A:$L,9,0),""))</f>
        <v>/</v>
      </c>
      <c r="I4" s="114" t="str">
        <f>IF(IFERROR(VLOOKUP(ROW(I2),'RW registers'!$A:$L,10,0),"")=0,"",IFERROR(VLOOKUP(ROW(I2),'RW registers'!$A:$L,10,0),""))</f>
        <v>/</v>
      </c>
      <c r="J4" s="118" t="str">
        <f>IF(IFERROR(VLOOKUP(ROW(J2),'RW registers'!$A:$L,11,0),"")=0,"",IFERROR(VLOOKUP(ROW(J2),'RW registers'!$A:$L,11,0),""))</f>
        <v>/</v>
      </c>
      <c r="K4" s="3" t="str">
        <f>IF(IFERROR(VLOOKUP(ROW(K2),'RW registers'!$A:$L,12,0),"")=0,"",IFERROR(VLOOKUP(ROW(K2),'RW registers'!$A:$L,12,0),""))</f>
        <v>Making AC/DC port the controlling target, Use AC dispatching if there is no special request</v>
      </c>
    </row>
    <row r="5" spans="1:11" ht="65.099999999999994" customHeight="1">
      <c r="A5" s="3">
        <f>IF(IFERROR(VLOOKUP(ROW(A3),'RW registers'!$A:$L,2,0),"")=0,"",IFERROR(VLOOKUP(ROW(A3),'RW registers'!$A:$L,2,0),""))</f>
        <v>53620</v>
      </c>
      <c r="B5" s="3" t="str">
        <f>IF(IFERROR(VLOOKUP(ROW(B3),'RW registers'!$A:$L,3,0),"")=0,"",IFERROR(VLOOKUP(ROW(B3),'RW registers'!$A:$L,3,0),""))</f>
        <v>2 Bytes</v>
      </c>
      <c r="C5" s="3" t="str">
        <f>IF(IFERROR(VLOOKUP(ROW(C3),'RW registers'!$A:$L,4,0),"")=0,"",IFERROR(VLOOKUP(ROW(C3),'RW registers'!$A:$L,4,0),""))</f>
        <v>RW</v>
      </c>
      <c r="D5" s="3" t="str">
        <f>IF(IFERROR(VLOOKUP(ROW(D3),'RW registers'!$A:$L,5,0),"")=0,"",IFERROR(VLOOKUP(ROW(D3),'RW registers'!$A:$L,5,0),""))</f>
        <v>Reactive power control mode</v>
      </c>
      <c r="E5" s="3" t="str">
        <f>IF(IFERROR(VLOOKUP(ROW(E3),'RW registers'!$A:$L,6,0),"")=0,"",IFERROR(VLOOKUP(ROW(E3),'RW registers'!$A:$L,6,0),""))</f>
        <v>无功控制模式：0-恒PF控制，1-恒无功功率控制，2-电压/无功调节，3-PF曲线控制</v>
      </c>
      <c r="F5" s="3" t="str">
        <f>IF(IFERROR(VLOOKUP(ROW(F3),'RW registers'!$A:$L,7,0),"")=0,"",IFERROR(VLOOKUP(ROW(F3),'RW registers'!$A:$L,7,0),""))</f>
        <v>Int16</v>
      </c>
      <c r="G5" s="3" t="str">
        <f>IF(IFERROR(VLOOKUP(ROW(G3),'RW registers'!$A:$L,8,0),"")=0,"",IFERROR(VLOOKUP(ROW(G3),'RW registers'!$A:$L,8,0),""))</f>
        <v>0:  Constant PF control,
1:  Constant reactive power control,
2:  Volt/Var control，
3：PF Curve control(Australia)</v>
      </c>
      <c r="H5" s="3" t="str">
        <f>IF(IFERROR(VLOOKUP(ROW(H3),'RW registers'!$A:$L,9,0),"")=0,"",IFERROR(VLOOKUP(ROW(H3),'RW registers'!$A:$L,9,0),""))</f>
        <v>/</v>
      </c>
      <c r="I5" s="114" t="str">
        <f>IF(IFERROR(VLOOKUP(ROW(I3),'RW registers'!$A:$L,10,0),"")=0,"",IFERROR(VLOOKUP(ROW(I3),'RW registers'!$A:$L,10,0),""))</f>
        <v>/</v>
      </c>
      <c r="J5" s="118" t="str">
        <f>IF(IFERROR(VLOOKUP(ROW(J3),'RW registers'!$A:$L,11,0),"")=0,"",IFERROR(VLOOKUP(ROW(J3),'RW registers'!$A:$L,11,0),""))</f>
        <v>/</v>
      </c>
      <c r="K5" s="3" t="str">
        <f>IF(IFERROR(VLOOKUP(ROW(K3),'RW registers'!$A:$L,12,0),"")=0,"",IFERROR(VLOOKUP(ROW(K3),'RW registers'!$A:$L,12,0),""))</f>
        <v>Volt/Var control means reactive power will be regulated by grid voltage .
PF Curve control only for Australia.</v>
      </c>
    </row>
    <row r="6" spans="1:11" ht="65.099999999999994" customHeight="1">
      <c r="A6" s="3">
        <f>IF(IFERROR(VLOOKUP(ROW(A4),'RW registers'!$A:$L,2,0),"")=0,"",IFERROR(VLOOKUP(ROW(A4),'RW registers'!$A:$L,2,0),""))</f>
        <v>53621</v>
      </c>
      <c r="B6" s="3" t="str">
        <f>IF(IFERROR(VLOOKUP(ROW(B4),'RW registers'!$A:$L,3,0),"")=0,"",IFERROR(VLOOKUP(ROW(B4),'RW registers'!$A:$L,3,0),""))</f>
        <v>2 Bytes</v>
      </c>
      <c r="C6" s="3" t="str">
        <f>IF(IFERROR(VLOOKUP(ROW(C4),'RW registers'!$A:$L,4,0),"")=0,"",IFERROR(VLOOKUP(ROW(C4),'RW registers'!$A:$L,4,0),""))</f>
        <v>RW</v>
      </c>
      <c r="D6" s="3" t="str">
        <f>IF(IFERROR(VLOOKUP(ROW(D4),'RW registers'!$A:$L,5,0),"")=0,"",IFERROR(VLOOKUP(ROW(D4),'RW registers'!$A:$L,5,0),""))</f>
        <v>PF setting</v>
      </c>
      <c r="E6" s="3" t="str">
        <f>IF(IFERROR(VLOOKUP(ROW(E4),'RW registers'!$A:$L,6,0),"")=0,"",IFERROR(VLOOKUP(ROW(E4),'RW registers'!$A:$L,6,0),""))</f>
        <v>功率因数设置（正吸收感性无功，负吸收容性无功）</v>
      </c>
      <c r="F6" s="3" t="str">
        <f>IF(IFERROR(VLOOKUP(ROW(F4),'RW registers'!$A:$L,7,0),"")=0,"",IFERROR(VLOOKUP(ROW(F4),'RW registers'!$A:$L,7,0),""))</f>
        <v>Int16</v>
      </c>
      <c r="G6" s="3" t="str">
        <f>IF(IFERROR(VLOOKUP(ROW(G4),'RW registers'!$A:$L,8,0),"")=0,"",IFERROR(VLOOKUP(ROW(G4),'RW registers'!$A:$L,8,0),""))</f>
        <v xml:space="preserve"> -1.00~ +1.00；
+: lagging, -:  leading</v>
      </c>
      <c r="H6" s="3" t="str">
        <f>IF(IFERROR(VLOOKUP(ROW(H4),'RW registers'!$A:$L,9,0),"")=0,"",IFERROR(VLOOKUP(ROW(H4),'RW registers'!$A:$L,9,0),""))</f>
        <v>/</v>
      </c>
      <c r="I6" s="114">
        <f>IF(IFERROR(VLOOKUP(ROW(I4),'RW registers'!$A:$L,10,0),"")=0,"",IFERROR(VLOOKUP(ROW(I4),'RW registers'!$A:$L,10,0),""))</f>
        <v>0.01</v>
      </c>
      <c r="J6" s="118" t="str">
        <f>IF(IFERROR(VLOOKUP(ROW(J4),'RW registers'!$A:$L,11,0),"")=0,"",IFERROR(VLOOKUP(ROW(J4),'RW registers'!$A:$L,11,0),""))</f>
        <v>/</v>
      </c>
      <c r="K6" s="3" t="str">
        <f>IF(IFERROR(VLOOKUP(ROW(K4),'RW registers'!$A:$L,12,0),"")=0,"",IFERROR(VLOOKUP(ROW(K4),'RW registers'!$A:$L,12,0),""))</f>
        <v>Available in AC dispatching mode(53601) and constant PF control mode(53620)</v>
      </c>
    </row>
    <row r="7" spans="1:11" ht="65.099999999999994" customHeight="1">
      <c r="A7" s="3">
        <f>IF(IFERROR(VLOOKUP(ROW(A5),'RW registers'!$A:$L,2,0),"")=0,"",IFERROR(VLOOKUP(ROW(A5),'RW registers'!$A:$L,2,0),""))</f>
        <v>53622</v>
      </c>
      <c r="B7" s="3" t="str">
        <f>IF(IFERROR(VLOOKUP(ROW(B5),'RW registers'!$A:$L,3,0),"")=0,"",IFERROR(VLOOKUP(ROW(B5),'RW registers'!$A:$L,3,0),""))</f>
        <v>2 Bytes</v>
      </c>
      <c r="C7" s="3" t="str">
        <f>IF(IFERROR(VLOOKUP(ROW(C5),'RW registers'!$A:$L,4,0),"")=0,"",IFERROR(VLOOKUP(ROW(C5),'RW registers'!$A:$L,4,0),""))</f>
        <v>RW</v>
      </c>
      <c r="D7" s="3" t="str">
        <f>IF(IFERROR(VLOOKUP(ROW(D5),'RW registers'!$A:$L,5,0),"")=0,"",IFERROR(VLOOKUP(ROW(D5),'RW registers'!$A:$L,5,0),""))</f>
        <v>Active power setting</v>
      </c>
      <c r="E7" s="3" t="str">
        <f>IF(IFERROR(VLOOKUP(ROW(E5),'RW registers'!$A:$L,6,0),"")=0,"",IFERROR(VLOOKUP(ROW(E5),'RW registers'!$A:$L,6,0),""))</f>
        <v>有功功率设置</v>
      </c>
      <c r="F7" s="3" t="str">
        <f>IF(IFERROR(VLOOKUP(ROW(F5),'RW registers'!$A:$L,7,0),"")=0,"",IFERROR(VLOOKUP(ROW(F5),'RW registers'!$A:$L,7,0),""))</f>
        <v>Int16</v>
      </c>
      <c r="G7" s="3" t="str">
        <f>IF(IFERROR(VLOOKUP(ROW(G5),'RW registers'!$A:$L,8,0),"")=0,"",IFERROR(VLOOKUP(ROW(G5),'RW registers'!$A:$L,8,0),""))</f>
        <v>‐770.0~770.0.   +:  charge, power from grid to battery.  -:  discharge, power from battery to grid</v>
      </c>
      <c r="H7" s="3" t="str">
        <f>IF(IFERROR(VLOOKUP(ROW(H5),'RW registers'!$A:$L,9,0),"")=0,"",IFERROR(VLOOKUP(ROW(H5),'RW registers'!$A:$L,9,0),""))</f>
        <v>/</v>
      </c>
      <c r="I7" s="114">
        <f>IF(IFERROR(VLOOKUP(ROW(I5),'RW registers'!$A:$L,10,0),"")=0,"",IFERROR(VLOOKUP(ROW(I5),'RW registers'!$A:$L,10,0),""))</f>
        <v>0.1</v>
      </c>
      <c r="J7" s="118" t="str">
        <f>IF(IFERROR(VLOOKUP(ROW(J5),'RW registers'!$A:$L,11,0),"")=0,"",IFERROR(VLOOKUP(ROW(J5),'RW registers'!$A:$L,11,0),""))</f>
        <v>kW</v>
      </c>
      <c r="K7" s="3" t="str">
        <f>IF(IFERROR(VLOOKUP(ROW(K5),'RW registers'!$A:$L,12,0),"")=0,"",IFERROR(VLOOKUP(ROW(K5),'RW registers'!$A:$L,12,0),""))</f>
        <v>Available in AC dispatching mode(53601)</v>
      </c>
    </row>
    <row r="8" spans="1:11" ht="65.099999999999994" customHeight="1">
      <c r="A8" s="3">
        <f>IF(IFERROR(VLOOKUP(ROW(A6),'RW registers'!$A:$L,2,0),"")=0,"",IFERROR(VLOOKUP(ROW(A6),'RW registers'!$A:$L,2,0),""))</f>
        <v>53623</v>
      </c>
      <c r="B8" s="3" t="str">
        <f>IF(IFERROR(VLOOKUP(ROW(B6),'RW registers'!$A:$L,3,0),"")=0,"",IFERROR(VLOOKUP(ROW(B6),'RW registers'!$A:$L,3,0),""))</f>
        <v>2 Bytes</v>
      </c>
      <c r="C8" s="3" t="str">
        <f>IF(IFERROR(VLOOKUP(ROW(C6),'RW registers'!$A:$L,4,0),"")=0,"",IFERROR(VLOOKUP(ROW(C6),'RW registers'!$A:$L,4,0),""))</f>
        <v>RW</v>
      </c>
      <c r="D8" s="3" t="str">
        <f>IF(IFERROR(VLOOKUP(ROW(D6),'RW registers'!$A:$L,5,0),"")=0,"",IFERROR(VLOOKUP(ROW(D6),'RW registers'!$A:$L,5,0),""))</f>
        <v>Reactive power setting</v>
      </c>
      <c r="E8" s="3" t="str">
        <f>IF(IFERROR(VLOOKUP(ROW(E6),'RW registers'!$A:$L,6,0),"")=0,"",IFERROR(VLOOKUP(ROW(E6),'RW registers'!$A:$L,6,0),""))</f>
        <v>无功功率设置（正吸收感性无功，负吸收容性无功）</v>
      </c>
      <c r="F8" s="3" t="str">
        <f>IF(IFERROR(VLOOKUP(ROW(F6),'RW registers'!$A:$L,7,0),"")=0,"",IFERROR(VLOOKUP(ROW(F6),'RW registers'!$A:$L,7,0),""))</f>
        <v>Int16</v>
      </c>
      <c r="G8" s="3" t="str">
        <f>IF(IFERROR(VLOOKUP(ROW(G6),'RW registers'!$A:$L,8,0),"")=0,"",IFERROR(VLOOKUP(ROW(G6),'RW registers'!$A:$L,8,0),""))</f>
        <v>‐770.0~770.0
+: lagging, -:  leading</v>
      </c>
      <c r="H8" s="3" t="str">
        <f>IF(IFERROR(VLOOKUP(ROW(H6),'RW registers'!$A:$L,9,0),"")=0,"",IFERROR(VLOOKUP(ROW(H6),'RW registers'!$A:$L,9,0),""))</f>
        <v>/</v>
      </c>
      <c r="I8" s="114">
        <f>IF(IFERROR(VLOOKUP(ROW(I6),'RW registers'!$A:$L,10,0),"")=0,"",IFERROR(VLOOKUP(ROW(I6),'RW registers'!$A:$L,10,0),""))</f>
        <v>0.1</v>
      </c>
      <c r="J8" s="118" t="str">
        <f>IF(IFERROR(VLOOKUP(ROW(J6),'RW registers'!$A:$L,11,0),"")=0,"",IFERROR(VLOOKUP(ROW(J6),'RW registers'!$A:$L,11,0),""))</f>
        <v>kvar</v>
      </c>
      <c r="K8" s="3" t="str">
        <f>IF(IFERROR(VLOOKUP(ROW(K6),'RW registers'!$A:$L,12,0),"")=0,"",IFERROR(VLOOKUP(ROW(K6),'RW registers'!$A:$L,12,0),""))</f>
        <v>Available in AC dispatching mode(53601) and Constant reactive power control mode(53620)</v>
      </c>
    </row>
    <row r="9" spans="1:11" ht="65.099999999999994" customHeight="1">
      <c r="A9" s="3">
        <f>IF(IFERROR(VLOOKUP(ROW(A7),'RW registers'!$A:$L,2,0),"")=0,"",IFERROR(VLOOKUP(ROW(A7),'RW registers'!$A:$L,2,0),""))</f>
        <v>53624</v>
      </c>
      <c r="B9" s="3" t="str">
        <f>IF(IFERROR(VLOOKUP(ROW(B7),'RW registers'!$A:$L,3,0),"")=0,"",IFERROR(VLOOKUP(ROW(B7),'RW registers'!$A:$L,3,0),""))</f>
        <v>2 Bytes</v>
      </c>
      <c r="C9" s="3" t="str">
        <f>IF(IFERROR(VLOOKUP(ROW(C7),'RW registers'!$A:$L,4,0),"")=0,"",IFERROR(VLOOKUP(ROW(C7),'RW registers'!$A:$L,4,0),""))</f>
        <v>RW</v>
      </c>
      <c r="D9" s="3" t="str">
        <f>IF(IFERROR(VLOOKUP(ROW(D7),'RW registers'!$A:$L,5,0),"")=0,"",IFERROR(VLOOKUP(ROW(D7),'RW registers'!$A:$L,5,0),""))</f>
        <v>Emergency power setting</v>
      </c>
      <c r="E9" s="3" t="str">
        <f>IF(IFERROR(VLOOKUP(ROW(E7),'RW registers'!$A:$L,6,0),"")=0,"",IFERROR(VLOOKUP(ROW(E7),'RW registers'!$A:$L,6,0),""))</f>
        <v>紧急功率设置</v>
      </c>
      <c r="F9" s="3" t="str">
        <f>IF(IFERROR(VLOOKUP(ROW(F7),'RW registers'!$A:$L,7,0),"")=0,"",IFERROR(VLOOKUP(ROW(F7),'RW registers'!$A:$L,7,0),""))</f>
        <v>Int16</v>
      </c>
      <c r="G9" s="3" t="str">
        <f>IF(IFERROR(VLOOKUP(ROW(G7),'RW registers'!$A:$L,8,0),"")=0,"",IFERROR(VLOOKUP(ROW(G7),'RW registers'!$A:$L,8,0),""))</f>
        <v>-1~770,  +:  discharge, power from battery to grid,   0:pcs turn off,   -:disable</v>
      </c>
      <c r="H9" s="3" t="str">
        <f>IF(IFERROR(VLOOKUP(ROW(H7),'RW registers'!$A:$L,9,0),"")=0,"",IFERROR(VLOOKUP(ROW(H7),'RW registers'!$A:$L,9,0),""))</f>
        <v>/</v>
      </c>
      <c r="I9" s="114">
        <f>IF(IFERROR(VLOOKUP(ROW(I7),'RW registers'!$A:$L,10,0),"")=0,"",IFERROR(VLOOKUP(ROW(I7),'RW registers'!$A:$L,10,0),""))</f>
        <v>1</v>
      </c>
      <c r="J9" s="118" t="str">
        <f>IF(IFERROR(VLOOKUP(ROW(J7),'RW registers'!$A:$L,11,0),"")=0,"",IFERROR(VLOOKUP(ROW(J7),'RW registers'!$A:$L,11,0),""))</f>
        <v>kW</v>
      </c>
      <c r="K9" s="3" t="str">
        <f>IF(IFERROR(VLOOKUP(ROW(K7),'RW registers'!$A:$L,12,0),"")=0,"",IFERROR(VLOOKUP(ROW(K7),'RW registers'!$A:$L,12,0),""))</f>
        <v>Available in AC dispatching mode(53601).
Maximum response priority.</v>
      </c>
    </row>
    <row r="10" spans="1:11" ht="65.099999999999994" customHeight="1">
      <c r="A10" s="3">
        <f>IF(IFERROR(VLOOKUP(ROW(A8),'RW registers'!$A:$L,2,0),"")=0,"",IFERROR(VLOOKUP(ROW(A8),'RW registers'!$A:$L,2,0),""))</f>
        <v>53626</v>
      </c>
      <c r="B10" s="3" t="str">
        <f>IF(IFERROR(VLOOKUP(ROW(B8),'RW registers'!$A:$L,3,0),"")=0,"",IFERROR(VLOOKUP(ROW(B8),'RW registers'!$A:$L,3,0),""))</f>
        <v>2 Bytes</v>
      </c>
      <c r="C10" s="3" t="str">
        <f>IF(IFERROR(VLOOKUP(ROW(C8),'RW registers'!$A:$L,4,0),"")=0,"",IFERROR(VLOOKUP(ROW(C8),'RW registers'!$A:$L,4,0),""))</f>
        <v>RW</v>
      </c>
      <c r="D10" s="3" t="str">
        <f>IF(IFERROR(VLOOKUP(ROW(D8),'RW registers'!$A:$L,5,0),"")=0,"",IFERROR(VLOOKUP(ROW(D8),'RW registers'!$A:$L,5,0),""))</f>
        <v>Power change mode</v>
      </c>
      <c r="E10" s="3" t="str">
        <f>IF(IFERROR(VLOOKUP(ROW(E8),'RW registers'!$A:$L,6,0),"")=0,"",IFERROR(VLOOKUP(ROW(E8),'RW registers'!$A:$L,6,0),""))</f>
        <v>功率变化模式：0-阶跃，1-斜率</v>
      </c>
      <c r="F10" s="3" t="str">
        <f>IF(IFERROR(VLOOKUP(ROW(F8),'RW registers'!$A:$L,7,0),"")=0,"",IFERROR(VLOOKUP(ROW(F8),'RW registers'!$A:$L,7,0),""))</f>
        <v>Int16</v>
      </c>
      <c r="G10" s="3" t="str">
        <f>IF(IFERROR(VLOOKUP(ROW(G8),'RW registers'!$A:$L,8,0),"")=0,"",IFERROR(VLOOKUP(ROW(G8),'RW registers'!$A:$L,8,0),""))</f>
        <v>0:  step, 1:  ramp(soft-start)</v>
      </c>
      <c r="H10" s="3" t="str">
        <f>IF(IFERROR(VLOOKUP(ROW(H8),'RW registers'!$A:$L,9,0),"")=0,"",IFERROR(VLOOKUP(ROW(H8),'RW registers'!$A:$L,9,0),""))</f>
        <v>/</v>
      </c>
      <c r="I10" s="114" t="str">
        <f>IF(IFERROR(VLOOKUP(ROW(I8),'RW registers'!$A:$L,10,0),"")=0,"",IFERROR(VLOOKUP(ROW(I8),'RW registers'!$A:$L,10,0),""))</f>
        <v>/</v>
      </c>
      <c r="J10" s="118" t="str">
        <f>IF(IFERROR(VLOOKUP(ROW(J8),'RW registers'!$A:$L,11,0),"")=0,"",IFERROR(VLOOKUP(ROW(J8),'RW registers'!$A:$L,11,0),""))</f>
        <v>/</v>
      </c>
      <c r="K10" s="3" t="str">
        <f>IF(IFERROR(VLOOKUP(ROW(K8),'RW registers'!$A:$L,12,0),"")=0,"",IFERROR(VLOOKUP(ROW(K8),'RW registers'!$A:$L,12,0),""))</f>
        <v/>
      </c>
    </row>
    <row r="11" spans="1:11" ht="65.099999999999994" customHeight="1">
      <c r="A11" s="3">
        <f>IF(IFERROR(VLOOKUP(ROW(A9),'RW registers'!$A:$L,2,0),"")=0,"",IFERROR(VLOOKUP(ROW(A9),'RW registers'!$A:$L,2,0),""))</f>
        <v>53627</v>
      </c>
      <c r="B11" s="3" t="str">
        <f>IF(IFERROR(VLOOKUP(ROW(B9),'RW registers'!$A:$L,3,0),"")=0,"",IFERROR(VLOOKUP(ROW(B9),'RW registers'!$A:$L,3,0),""))</f>
        <v>2 Bytes</v>
      </c>
      <c r="C11" s="3" t="str">
        <f>IF(IFERROR(VLOOKUP(ROW(C9),'RW registers'!$A:$L,4,0),"")=0,"",IFERROR(VLOOKUP(ROW(C9),'RW registers'!$A:$L,4,0),""))</f>
        <v>RW</v>
      </c>
      <c r="D11" s="3" t="str">
        <f>IF(IFERROR(VLOOKUP(ROW(D9),'RW registers'!$A:$L,5,0),"")=0,"",IFERROR(VLOOKUP(ROW(D9),'RW registers'!$A:$L,5,0),""))</f>
        <v>Grid recovery delay</v>
      </c>
      <c r="E11" s="3" t="str">
        <f>IF(IFERROR(VLOOKUP(ROW(E9),'RW registers'!$A:$L,6,0),"")=0,"",IFERROR(VLOOKUP(ROW(E9),'RW registers'!$A:$L,6,0),""))</f>
        <v>电网恢复延时</v>
      </c>
      <c r="F11" s="3" t="str">
        <f>IF(IFERROR(VLOOKUP(ROW(F9),'RW registers'!$A:$L,7,0),"")=0,"",IFERROR(VLOOKUP(ROW(F9),'RW registers'!$A:$L,7,0),""))</f>
        <v>Int16</v>
      </c>
      <c r="G11" s="3" t="str">
        <f>IF(IFERROR(VLOOKUP(ROW(G9),'RW registers'!$A:$L,8,0),"")=0,"",IFERROR(VLOOKUP(ROW(G9),'RW registers'!$A:$L,8,0),""))</f>
        <v>0~600</v>
      </c>
      <c r="H11" s="3" t="str">
        <f>IF(IFERROR(VLOOKUP(ROW(H9),'RW registers'!$A:$L,9,0),"")=0,"",IFERROR(VLOOKUP(ROW(H9),'RW registers'!$A:$L,9,0),""))</f>
        <v>/</v>
      </c>
      <c r="I11" s="114">
        <f>IF(IFERROR(VLOOKUP(ROW(I9),'RW registers'!$A:$L,10,0),"")=0,"",IFERROR(VLOOKUP(ROW(I9),'RW registers'!$A:$L,10,0),""))</f>
        <v>1</v>
      </c>
      <c r="J11" s="118" t="str">
        <f>IF(IFERROR(VLOOKUP(ROW(J9),'RW registers'!$A:$L,11,0),"")=0,"",IFERROR(VLOOKUP(ROW(J9),'RW registers'!$A:$L,11,0),""))</f>
        <v>s</v>
      </c>
      <c r="K11" s="3" t="str">
        <f>IF(IFERROR(VLOOKUP(ROW(K9),'RW registers'!$A:$L,12,0),"")=0,"",IFERROR(VLOOKUP(ROW(K9),'RW registers'!$A:$L,12,0),""))</f>
        <v>Keep the default value if not aware of the function of this parameter</v>
      </c>
    </row>
    <row r="12" spans="1:11" ht="65.099999999999994" customHeight="1">
      <c r="A12" s="3">
        <f>IF(IFERROR(VLOOKUP(ROW(A10),'RW registers'!$A:$L,2,0),"")=0,"",IFERROR(VLOOKUP(ROW(A10),'RW registers'!$A:$L,2,0),""))</f>
        <v>53628</v>
      </c>
      <c r="B12" s="3" t="str">
        <f>IF(IFERROR(VLOOKUP(ROW(B10),'RW registers'!$A:$L,3,0),"")=0,"",IFERROR(VLOOKUP(ROW(B10),'RW registers'!$A:$L,3,0),""))</f>
        <v>2 Bytes</v>
      </c>
      <c r="C12" s="3" t="str">
        <f>IF(IFERROR(VLOOKUP(ROW(C10),'RW registers'!$A:$L,4,0),"")=0,"",IFERROR(VLOOKUP(ROW(C10),'RW registers'!$A:$L,4,0),""))</f>
        <v>RW</v>
      </c>
      <c r="D12" s="3" t="str">
        <f>IF(IFERROR(VLOOKUP(ROW(D10),'RW registers'!$A:$L,5,0),"")=0,"",IFERROR(VLOOKUP(ROW(D10),'RW registers'!$A:$L,5,0),""))</f>
        <v>Off-grid AC voltage regulation</v>
      </c>
      <c r="E12" s="3" t="str">
        <f>IF(IFERROR(VLOOKUP(ROW(E10),'RW registers'!$A:$L,6,0),"")=0,"",IFERROR(VLOOKUP(ROW(E10),'RW registers'!$A:$L,6,0),""))</f>
        <v>离网交流电压调节</v>
      </c>
      <c r="F12" s="3" t="str">
        <f>IF(IFERROR(VLOOKUP(ROW(F10),'RW registers'!$A:$L,7,0),"")=0,"",IFERROR(VLOOKUP(ROW(F10),'RW registers'!$A:$L,7,0),""))</f>
        <v>Int16</v>
      </c>
      <c r="G12" s="3" t="str">
        <f>IF(IFERROR(VLOOKUP(ROW(G10),'RW registers'!$A:$L,8,0),"")=0,"",IFERROR(VLOOKUP(ROW(G10),'RW registers'!$A:$L,8,0),""))</f>
        <v>-0.10~0.10</v>
      </c>
      <c r="H12" s="3" t="str">
        <f>IF(IFERROR(VLOOKUP(ROW(H10),'RW registers'!$A:$L,9,0),"")=0,"",IFERROR(VLOOKUP(ROW(H10),'RW registers'!$A:$L,9,0),""))</f>
        <v>/</v>
      </c>
      <c r="I12" s="114">
        <f>IF(IFERROR(VLOOKUP(ROW(I10),'RW registers'!$A:$L,10,0),"")=0,"",IFERROR(VLOOKUP(ROW(I10),'RW registers'!$A:$L,10,0),""))</f>
        <v>0.01</v>
      </c>
      <c r="J12" s="118" t="str">
        <f>IF(IFERROR(VLOOKUP(ROW(J10),'RW registers'!$A:$L,11,0),"")=0,"",IFERROR(VLOOKUP(ROW(J10),'RW registers'!$A:$L,11,0),""))</f>
        <v>/</v>
      </c>
      <c r="K12" s="3" t="str">
        <f>IF(IFERROR(VLOOKUP(ROW(K10),'RW registers'!$A:$L,12,0),"")=0,"",IFERROR(VLOOKUP(ROW(K10),'RW registers'!$A:$L,12,0),""))</f>
        <v>Available only in off-gird mode(53600).
ratio * rated voltage</v>
      </c>
    </row>
    <row r="13" spans="1:11" ht="65.099999999999994" customHeight="1">
      <c r="A13" s="3">
        <f>IF(IFERROR(VLOOKUP(ROW(A11),'RW registers'!$A:$L,2,0),"")=0,"",IFERROR(VLOOKUP(ROW(A11),'RW registers'!$A:$L,2,0),""))</f>
        <v>53631</v>
      </c>
      <c r="B13" s="3" t="str">
        <f>IF(IFERROR(VLOOKUP(ROW(B11),'RW registers'!$A:$L,3,0),"")=0,"",IFERROR(VLOOKUP(ROW(B11),'RW registers'!$A:$L,3,0),""))</f>
        <v>2 Bytes</v>
      </c>
      <c r="C13" s="3" t="str">
        <f>IF(IFERROR(VLOOKUP(ROW(C11),'RW registers'!$A:$L,4,0),"")=0,"",IFERROR(VLOOKUP(ROW(C11),'RW registers'!$A:$L,4,0),""))</f>
        <v>R/W</v>
      </c>
      <c r="D13" s="3" t="str">
        <f>IF(IFERROR(VLOOKUP(ROW(D11),'RW registers'!$A:$L,5,0),"")=0,"",IFERROR(VLOOKUP(ROW(D11),'RW registers'!$A:$L,5,0),""))</f>
        <v>FVRT Limit function</v>
      </c>
      <c r="E13" s="3" t="str">
        <f>IF(IFERROR(VLOOKUP(ROW(E11),'RW registers'!$A:$L,6,0),"")=0,"",IFERROR(VLOOKUP(ROW(E11),'RW registers'!$A:$L,6,0),""))</f>
        <v>电压频率穿越限流使能</v>
      </c>
      <c r="F13" s="3" t="str">
        <f>IF(IFERROR(VLOOKUP(ROW(F11),'RW registers'!$A:$L,7,0),"")=0,"",IFERROR(VLOOKUP(ROW(F11),'RW registers'!$A:$L,7,0),""))</f>
        <v>Int16</v>
      </c>
      <c r="G13" s="3" t="str">
        <f>IF(IFERROR(VLOOKUP(ROW(G11),'RW registers'!$A:$L,8,0),"")=0,"",IFERROR(VLOOKUP(ROW(G11),'RW registers'!$A:$L,8,0),""))</f>
        <v>0: disabled, 1: enabled</v>
      </c>
      <c r="H13" s="3" t="str">
        <f>IF(IFERROR(VLOOKUP(ROW(H11),'RW registers'!$A:$L,9,0),"")=0,"",IFERROR(VLOOKUP(ROW(H11),'RW registers'!$A:$L,9,0),""))</f>
        <v>/</v>
      </c>
      <c r="I13" s="114" t="str">
        <f>IF(IFERROR(VLOOKUP(ROW(I11),'RW registers'!$A:$L,10,0),"")=0,"",IFERROR(VLOOKUP(ROW(I11),'RW registers'!$A:$L,10,0),""))</f>
        <v>/</v>
      </c>
      <c r="J13" s="118" t="str">
        <f>IF(IFERROR(VLOOKUP(ROW(J11),'RW registers'!$A:$L,11,0),"")=0,"",IFERROR(VLOOKUP(ROW(J11),'RW registers'!$A:$L,11,0),""))</f>
        <v>/</v>
      </c>
      <c r="K13" s="3" t="str">
        <f>IF(IFERROR(VLOOKUP(ROW(K11),'RW registers'!$A:$L,12,0),"")=0,"",IFERROR(VLOOKUP(ROW(K11),'RW registers'!$A:$L,12,0),""))</f>
        <v>only for USA;
follow the FVRT table given by HECO or CPUC or other local utility authority codes</v>
      </c>
    </row>
    <row r="14" spans="1:11" ht="65.099999999999994" customHeight="1">
      <c r="A14" s="3">
        <f>IF(IFERROR(VLOOKUP(ROW(A12),'RW registers'!$A:$L,2,0),"")=0,"",IFERROR(VLOOKUP(ROW(A12),'RW registers'!$A:$L,2,0),""))</f>
        <v>53632</v>
      </c>
      <c r="B14" s="3" t="str">
        <f>IF(IFERROR(VLOOKUP(ROW(B12),'RW registers'!$A:$L,3,0),"")=0,"",IFERROR(VLOOKUP(ROW(B12),'RW registers'!$A:$L,3,0),""))</f>
        <v>2 Bytes</v>
      </c>
      <c r="C14" s="3" t="str">
        <f>IF(IFERROR(VLOOKUP(ROW(C12),'RW registers'!$A:$L,4,0),"")=0,"",IFERROR(VLOOKUP(ROW(C12),'RW registers'!$A:$L,4,0),""))</f>
        <v>RW</v>
      </c>
      <c r="D14" s="3" t="str">
        <f>IF(IFERROR(VLOOKUP(ROW(D12),'RW registers'!$A:$L,5,0),"")=0,"",IFERROR(VLOOKUP(ROW(D12),'RW registers'!$A:$L,5,0),""))</f>
        <v>FVRT function</v>
      </c>
      <c r="E14" s="3" t="str">
        <f>IF(IFERROR(VLOOKUP(ROW(E12),'RW registers'!$A:$L,6,0),"")=0,"",IFERROR(VLOOKUP(ROW(E12),'RW registers'!$A:$L,6,0),""))</f>
        <v>电压频率穿越使能</v>
      </c>
      <c r="F14" s="3" t="str">
        <f>IF(IFERROR(VLOOKUP(ROW(F12),'RW registers'!$A:$L,7,0),"")=0,"",IFERROR(VLOOKUP(ROW(F12),'RW registers'!$A:$L,7,0),""))</f>
        <v>Int16</v>
      </c>
      <c r="G14" s="3" t="str">
        <f>IF(IFERROR(VLOOKUP(ROW(G12),'RW registers'!$A:$L,8,0),"")=0,"",IFERROR(VLOOKUP(ROW(G12),'RW registers'!$A:$L,8,0),""))</f>
        <v>0:  disabled, 1:  enabled</v>
      </c>
      <c r="H14" s="3" t="str">
        <f>IF(IFERROR(VLOOKUP(ROW(H12),'RW registers'!$A:$L,9,0),"")=0,"",IFERROR(VLOOKUP(ROW(H12),'RW registers'!$A:$L,9,0),""))</f>
        <v>/</v>
      </c>
      <c r="I14" s="114" t="str">
        <f>IF(IFERROR(VLOOKUP(ROW(I12),'RW registers'!$A:$L,10,0),"")=0,"",IFERROR(VLOOKUP(ROW(I12),'RW registers'!$A:$L,10,0),""))</f>
        <v>/</v>
      </c>
      <c r="J14" s="118" t="str">
        <f>IF(IFERROR(VLOOKUP(ROW(J12),'RW registers'!$A:$L,11,0),"")=0,"",IFERROR(VLOOKUP(ROW(J12),'RW registers'!$A:$L,11,0),""))</f>
        <v>/</v>
      </c>
      <c r="K14" s="3" t="str">
        <f>IF(IFERROR(VLOOKUP(ROW(K12),'RW registers'!$A:$L,12,0),"")=0,"",IFERROR(VLOOKUP(ROW(K12),'RW registers'!$A:$L,12,0),""))</f>
        <v>only for USA;
follow the FVRT table given by HECO or CPUC or other local utility authority codes</v>
      </c>
    </row>
    <row r="15" spans="1:11" ht="65.099999999999994" customHeight="1">
      <c r="A15" s="3">
        <f>IF(IFERROR(VLOOKUP(ROW(A13),'RW registers'!$A:$L,2,0),"")=0,"",IFERROR(VLOOKUP(ROW(A13),'RW registers'!$A:$L,2,0),""))</f>
        <v>53633</v>
      </c>
      <c r="B15" s="3" t="str">
        <f>IF(IFERROR(VLOOKUP(ROW(B13),'RW registers'!$A:$L,3,0),"")=0,"",IFERROR(VLOOKUP(ROW(B13),'RW registers'!$A:$L,3,0),""))</f>
        <v>2 Bytes</v>
      </c>
      <c r="C15" s="3" t="str">
        <f>IF(IFERROR(VLOOKUP(ROW(C13),'RW registers'!$A:$L,4,0),"")=0,"",IFERROR(VLOOKUP(ROW(C13),'RW registers'!$A:$L,4,0),""))</f>
        <v>RW</v>
      </c>
      <c r="D15" s="3" t="str">
        <f>IF(IFERROR(VLOOKUP(ROW(D13),'RW registers'!$A:$L,5,0),"")=0,"",IFERROR(VLOOKUP(ROW(D13),'RW registers'!$A:$L,5,0),""))</f>
        <v>Islanding detection enable</v>
      </c>
      <c r="E15" s="3" t="str">
        <f>IF(IFERROR(VLOOKUP(ROW(E13),'RW registers'!$A:$L,6,0),"")=0,"",IFERROR(VLOOKUP(ROW(E13),'RW registers'!$A:$L,6,0),""))</f>
        <v>孤岛检测使能</v>
      </c>
      <c r="F15" s="3" t="str">
        <f>IF(IFERROR(VLOOKUP(ROW(F13),'RW registers'!$A:$L,7,0),"")=0,"",IFERROR(VLOOKUP(ROW(F13),'RW registers'!$A:$L,7,0),""))</f>
        <v>Int16</v>
      </c>
      <c r="G15" s="3" t="str">
        <f>IF(IFERROR(VLOOKUP(ROW(G13),'RW registers'!$A:$L,8,0),"")=0,"",IFERROR(VLOOKUP(ROW(G13),'RW registers'!$A:$L,8,0),""))</f>
        <v>0:  disabled, 1:  enabled</v>
      </c>
      <c r="H15" s="3" t="str">
        <f>IF(IFERROR(VLOOKUP(ROW(H13),'RW registers'!$A:$L,9,0),"")=0,"",IFERROR(VLOOKUP(ROW(H13),'RW registers'!$A:$L,9,0),""))</f>
        <v>/</v>
      </c>
      <c r="I15" s="114" t="str">
        <f>IF(IFERROR(VLOOKUP(ROW(I13),'RW registers'!$A:$L,10,0),"")=0,"",IFERROR(VLOOKUP(ROW(I13),'RW registers'!$A:$L,10,0),""))</f>
        <v>/</v>
      </c>
      <c r="J15" s="118" t="str">
        <f>IF(IFERROR(VLOOKUP(ROW(J13),'RW registers'!$A:$L,11,0),"")=0,"",IFERROR(VLOOKUP(ROW(J13),'RW registers'!$A:$L,11,0),""))</f>
        <v>/</v>
      </c>
      <c r="K15" s="3" t="str">
        <f>IF(IFERROR(VLOOKUP(ROW(K13),'RW registers'!$A:$L,12,0),"")=0,"",IFERROR(VLOOKUP(ROW(K13),'RW registers'!$A:$L,12,0),""))</f>
        <v>Keep the default value if not aware of the function of this parameter</v>
      </c>
    </row>
    <row r="16" spans="1:11" ht="65.099999999999994" customHeight="1">
      <c r="A16" s="3">
        <f>IF(IFERROR(VLOOKUP(ROW(A14),'RW registers'!$A:$L,2,0),"")=0,"",IFERROR(VLOOKUP(ROW(A14),'RW registers'!$A:$L,2,0),""))</f>
        <v>53635</v>
      </c>
      <c r="B16" s="3" t="str">
        <f>IF(IFERROR(VLOOKUP(ROW(B14),'RW registers'!$A:$L,3,0),"")=0,"",IFERROR(VLOOKUP(ROW(B14),'RW registers'!$A:$L,3,0),""))</f>
        <v>2 Bytes</v>
      </c>
      <c r="C16" s="3" t="str">
        <f>IF(IFERROR(VLOOKUP(ROW(C14),'RW registers'!$A:$L,4,0),"")=0,"",IFERROR(VLOOKUP(ROW(C14),'RW registers'!$A:$L,4,0),""))</f>
        <v>RW</v>
      </c>
      <c r="D16" s="3" t="str">
        <f>IF(IFERROR(VLOOKUP(ROW(D14),'RW registers'!$A:$L,5,0),"")=0,"",IFERROR(VLOOKUP(ROW(D14),'RW registers'!$A:$L,5,0),""))</f>
        <v>Off-grid AC voltage startup mode</v>
      </c>
      <c r="E16" s="3" t="str">
        <f>IF(IFERROR(VLOOKUP(ROW(E14),'RW registers'!$A:$L,6,0),"")=0,"",IFERROR(VLOOKUP(ROW(E14),'RW registers'!$A:$L,6,0),""))</f>
        <v>离网交流电压启动方式：0-阶跃，1-斜率</v>
      </c>
      <c r="F16" s="3" t="str">
        <f>IF(IFERROR(VLOOKUP(ROW(F14),'RW registers'!$A:$L,7,0),"")=0,"",IFERROR(VLOOKUP(ROW(F14),'RW registers'!$A:$L,7,0),""))</f>
        <v>Int16</v>
      </c>
      <c r="G16" s="3" t="str">
        <f>IF(IFERROR(VLOOKUP(ROW(G14),'RW registers'!$A:$L,8,0),"")=0,"",IFERROR(VLOOKUP(ROW(G14),'RW registers'!$A:$L,8,0),""))</f>
        <v>0:  step, 1:  soft-start</v>
      </c>
      <c r="H16" s="3" t="str">
        <f>IF(IFERROR(VLOOKUP(ROW(H14),'RW registers'!$A:$L,9,0),"")=0,"",IFERROR(VLOOKUP(ROW(H14),'RW registers'!$A:$L,9,0),""))</f>
        <v>/</v>
      </c>
      <c r="I16" s="114" t="str">
        <f>IF(IFERROR(VLOOKUP(ROW(I14),'RW registers'!$A:$L,10,0),"")=0,"",IFERROR(VLOOKUP(ROW(I14),'RW registers'!$A:$L,10,0),""))</f>
        <v>/</v>
      </c>
      <c r="J16" s="118" t="str">
        <f>IF(IFERROR(VLOOKUP(ROW(J14),'RW registers'!$A:$L,11,0),"")=0,"",IFERROR(VLOOKUP(ROW(J14),'RW registers'!$A:$L,11,0),""))</f>
        <v>/</v>
      </c>
      <c r="K16" s="3" t="str">
        <f>IF(IFERROR(VLOOKUP(ROW(K14),'RW registers'!$A:$L,12,0),"")=0,"",IFERROR(VLOOKUP(ROW(K14),'RW registers'!$A:$L,12,0),""))</f>
        <v>Keep the default value if not aware of the function of this parameter</v>
      </c>
    </row>
    <row r="17" spans="1:11" ht="65.099999999999994" customHeight="1">
      <c r="A17" s="3">
        <f>IF(IFERROR(VLOOKUP(ROW(A15),'RW registers'!$A:$L,2,0),"")=0,"",IFERROR(VLOOKUP(ROW(A15),'RW registers'!$A:$L,2,0),""))</f>
        <v>53636</v>
      </c>
      <c r="B17" s="3" t="str">
        <f>IF(IFERROR(VLOOKUP(ROW(B15),'RW registers'!$A:$L,3,0),"")=0,"",IFERROR(VLOOKUP(ROW(B15),'RW registers'!$A:$L,3,0),""))</f>
        <v>2 Bytes</v>
      </c>
      <c r="C17" s="3" t="str">
        <f>IF(IFERROR(VLOOKUP(ROW(C15),'RW registers'!$A:$L,4,0),"")=0,"",IFERROR(VLOOKUP(ROW(C15),'RW registers'!$A:$L,4,0),""))</f>
        <v>RW</v>
      </c>
      <c r="D17" s="3" t="str">
        <f>IF(IFERROR(VLOOKUP(ROW(D15),'RW registers'!$A:$L,5,0),"")=0,"",IFERROR(VLOOKUP(ROW(D15),'RW registers'!$A:$L,5,0),""))</f>
        <v>Active power control mode</v>
      </c>
      <c r="E17" s="3" t="str">
        <f>IF(IFERROR(VLOOKUP(ROW(E15),'RW registers'!$A:$L,6,0),"")=0,"",IFERROR(VLOOKUP(ROW(E15),'RW registers'!$A:$L,6,0),""))</f>
        <v>有功控制模式：0-设置有功调节；1-电压自动调节；2-频率自动调节；3-电压频率自动调节；</v>
      </c>
      <c r="F17" s="3" t="str">
        <f>IF(IFERROR(VLOOKUP(ROW(F15),'RW registers'!$A:$L,7,0),"")=0,"",IFERROR(VLOOKUP(ROW(F15),'RW registers'!$A:$L,7,0),""))</f>
        <v>Int16</v>
      </c>
      <c r="G17" s="3" t="str">
        <f>IF(IFERROR(VLOOKUP(ROW(G15),'RW registers'!$A:$L,8,0),"")=0,"",IFERROR(VLOOKUP(ROW(G15),'RW registers'!$A:$L,8,0),""))</f>
        <v>0: Constant active power control。
1: Volt/Watt control。
2: Freq/Watt control。
3: Volt/Watt &amp; Freq/Watt control</v>
      </c>
      <c r="H17" s="3" t="str">
        <f>IF(IFERROR(VLOOKUP(ROW(H15),'RW registers'!$A:$L,9,0),"")=0,"",IFERROR(VLOOKUP(ROW(H15),'RW registers'!$A:$L,9,0),""))</f>
        <v>/</v>
      </c>
      <c r="I17" s="114" t="str">
        <f>IF(IFERROR(VLOOKUP(ROW(I15),'RW registers'!$A:$L,10,0),"")=0,"",IFERROR(VLOOKUP(ROW(I15),'RW registers'!$A:$L,10,0),""))</f>
        <v>/</v>
      </c>
      <c r="J17" s="118" t="str">
        <f>IF(IFERROR(VLOOKUP(ROW(J15),'RW registers'!$A:$L,11,0),"")=0,"",IFERROR(VLOOKUP(ROW(J15),'RW registers'!$A:$L,11,0),""))</f>
        <v>/</v>
      </c>
      <c r="K17" s="3" t="str">
        <f>IF(IFERROR(VLOOKUP(ROW(K15),'RW registers'!$A:$L,12,0),"")=0,"",IFERROR(VLOOKUP(ROW(K15),'RW registers'!$A:$L,12,0),""))</f>
        <v>Volt/Watt control &amp;  Freq/Watt control means active power will be regulated by grid voltage/frequency following a curve/ramp rate ，Freq/Watt &gt; Volt/Watt</v>
      </c>
    </row>
    <row r="18" spans="1:11" ht="65.099999999999994" customHeight="1">
      <c r="A18" s="3">
        <f>IF(IFERROR(VLOOKUP(ROW(A16),'RW registers'!$A:$L,2,0),"")=0,"",IFERROR(VLOOKUP(ROW(A16),'RW registers'!$A:$L,2,0),""))</f>
        <v>53638</v>
      </c>
      <c r="B18" s="3" t="str">
        <f>IF(IFERROR(VLOOKUP(ROW(B16),'RW registers'!$A:$L,3,0),"")=0,"",IFERROR(VLOOKUP(ROW(B16),'RW registers'!$A:$L,3,0),""))</f>
        <v>2 Bytes</v>
      </c>
      <c r="C18" s="3" t="str">
        <f>IF(IFERROR(VLOOKUP(ROW(C16),'RW registers'!$A:$L,4,0),"")=0,"",IFERROR(VLOOKUP(ROW(C16),'RW registers'!$A:$L,4,0),""))</f>
        <v>RW</v>
      </c>
      <c r="D18" s="3" t="str">
        <f>IF(IFERROR(VLOOKUP(ROW(D16),'RW registers'!$A:$L,5,0),"")=0,"",IFERROR(VLOOKUP(ROW(D16),'RW registers'!$A:$L,5,0),""))</f>
        <v>Power ramp rate</v>
      </c>
      <c r="E18" s="3" t="str">
        <f>IF(IFERROR(VLOOKUP(ROW(E16),'RW registers'!$A:$L,6,0),"")=0,"",IFERROR(VLOOKUP(ROW(E16),'RW registers'!$A:$L,6,0),""))</f>
        <v>功率变化速率</v>
      </c>
      <c r="F18" s="3" t="str">
        <f>IF(IFERROR(VLOOKUP(ROW(F16),'RW registers'!$A:$L,7,0),"")=0,"",IFERROR(VLOOKUP(ROW(F16),'RW registers'!$A:$L,7,0),""))</f>
        <v>Uint16</v>
      </c>
      <c r="G18" s="3" t="str">
        <f>IF(IFERROR(VLOOKUP(ROW(G16),'RW registers'!$A:$L,8,0),"")=0,"",IFERROR(VLOOKUP(ROW(G16),'RW registers'!$A:$L,8,0),""))</f>
        <v>USA：0.01~2.000(rated power / s)
CHN：0.01~2.000(rated power / s)
Australia：0.05~60.000(rated power / minuts)</v>
      </c>
      <c r="H18" s="3" t="str">
        <f>IF(IFERROR(VLOOKUP(ROW(H16),'RW registers'!$A:$L,9,0),"")=0,"",IFERROR(VLOOKUP(ROW(H16),'RW registers'!$A:$L,9,0),""))</f>
        <v>/</v>
      </c>
      <c r="I18" s="114">
        <f>IF(IFERROR(VLOOKUP(ROW(I16),'RW registers'!$A:$L,10,0),"")=0,"",IFERROR(VLOOKUP(ROW(I16),'RW registers'!$A:$L,10,0),""))</f>
        <v>1E-3</v>
      </c>
      <c r="J18" s="118" t="str">
        <f>IF(IFERROR(VLOOKUP(ROW(J16),'RW registers'!$A:$L,11,0),"")=0,"",IFERROR(VLOOKUP(ROW(J16),'RW registers'!$A:$L,11,0),""))</f>
        <v>/</v>
      </c>
      <c r="K18" s="3" t="str">
        <f>IF(IFERROR(VLOOKUP(ROW(K16),'RW registers'!$A:$L,12,0),"")=0,"",IFERROR(VLOOKUP(ROW(K16),'RW registers'!$A:$L,12,0),""))</f>
        <v>Available in AC dispatching mode(53601) and in ramp mode(53626).
If the value is 2, which means within 0.5 seconds the system can runs to full power</v>
      </c>
    </row>
    <row r="19" spans="1:11" ht="65.099999999999994" customHeight="1">
      <c r="A19" s="3">
        <f>IF(IFERROR(VLOOKUP(ROW(A17),'RW registers'!$A:$L,2,0),"")=0,"",IFERROR(VLOOKUP(ROW(A17),'RW registers'!$A:$L,2,0),""))</f>
        <v>53639</v>
      </c>
      <c r="B19" s="3" t="str">
        <f>IF(IFERROR(VLOOKUP(ROW(B17),'RW registers'!$A:$L,3,0),"")=0,"",IFERROR(VLOOKUP(ROW(B17),'RW registers'!$A:$L,3,0),""))</f>
        <v>2 Bytes</v>
      </c>
      <c r="C19" s="3" t="str">
        <f>IF(IFERROR(VLOOKUP(ROW(C17),'RW registers'!$A:$L,4,0),"")=0,"",IFERROR(VLOOKUP(ROW(C17),'RW registers'!$A:$L,4,0),""))</f>
        <v>RW</v>
      </c>
      <c r="D19" s="3" t="str">
        <f>IF(IFERROR(VLOOKUP(ROW(D17),'RW registers'!$A:$L,5,0),"")=0,"",IFERROR(VLOOKUP(ROW(D17),'RW registers'!$A:$L,5,0),""))</f>
        <v>Grid reconnection power ramp rate</v>
      </c>
      <c r="E19" s="3" t="str">
        <f>IF(IFERROR(VLOOKUP(ROW(E17),'RW registers'!$A:$L,6,0),"")=0,"",IFERROR(VLOOKUP(ROW(E17),'RW registers'!$A:$L,6,0),""))</f>
        <v>电网重连功率变化速率</v>
      </c>
      <c r="F19" s="3" t="str">
        <f>IF(IFERROR(VLOOKUP(ROW(F17),'RW registers'!$A:$L,7,0),"")=0,"",IFERROR(VLOOKUP(ROW(F17),'RW registers'!$A:$L,7,0),""))</f>
        <v>Int16</v>
      </c>
      <c r="G19" s="3" t="str">
        <f>IF(IFERROR(VLOOKUP(ROW(G17),'RW registers'!$A:$L,8,0),"")=0,"",IFERROR(VLOOKUP(ROW(G17),'RW registers'!$A:$L,8,0),""))</f>
        <v>USA：0.001~2.000(rated power / s)
CHN：/
Australia：/</v>
      </c>
      <c r="H19" s="3" t="str">
        <f>IF(IFERROR(VLOOKUP(ROW(H17),'RW registers'!$A:$L,9,0),"")=0,"",IFERROR(VLOOKUP(ROW(H17),'RW registers'!$A:$L,9,0),""))</f>
        <v>/</v>
      </c>
      <c r="I19" s="114">
        <f>IF(IFERROR(VLOOKUP(ROW(I17),'RW registers'!$A:$L,10,0),"")=0,"",IFERROR(VLOOKUP(ROW(I17),'RW registers'!$A:$L,10,0),""))</f>
        <v>1E-3</v>
      </c>
      <c r="J19" s="118" t="str">
        <f>IF(IFERROR(VLOOKUP(ROW(J17),'RW registers'!$A:$L,11,0),"")=0,"",IFERROR(VLOOKUP(ROW(J17),'RW registers'!$A:$L,11,0),""))</f>
        <v>rated power/s</v>
      </c>
      <c r="K19" s="3" t="str">
        <f>IF(IFERROR(VLOOKUP(ROW(K17),'RW registers'!$A:$L,12,0),"")=0,"",IFERROR(VLOOKUP(ROW(K17),'RW registers'!$A:$L,12,0),""))</f>
        <v>Available in AC dispatching mode(53601) and in ramp mode(53626).
Available when Grid reconnection.</v>
      </c>
    </row>
    <row r="20" spans="1:11" ht="65.099999999999994" customHeight="1">
      <c r="A20" s="3">
        <f>IF(IFERROR(VLOOKUP(ROW(A18),'RW registers'!$A:$L,2,0),"")=0,"",IFERROR(VLOOKUP(ROW(A18),'RW registers'!$A:$L,2,0),""))</f>
        <v>53650</v>
      </c>
      <c r="B20" s="3" t="str">
        <f>IF(IFERROR(VLOOKUP(ROW(B18),'RW registers'!$A:$L,3,0),"")=0,"",IFERROR(VLOOKUP(ROW(B18),'RW registers'!$A:$L,3,0),""))</f>
        <v>2 Bytes</v>
      </c>
      <c r="C20" s="3" t="str">
        <f>IF(IFERROR(VLOOKUP(ROW(C18),'RW registers'!$A:$L,4,0),"")=0,"",IFERROR(VLOOKUP(ROW(C18),'RW registers'!$A:$L,4,0),""))</f>
        <v>RW</v>
      </c>
      <c r="D20" s="3" t="str">
        <f>IF(IFERROR(VLOOKUP(ROW(D18),'RW registers'!$A:$L,5,0),"")=0,"",IFERROR(VLOOKUP(ROW(D18),'RW registers'!$A:$L,5,0),""))</f>
        <v>DC String 1: DC control mode</v>
      </c>
      <c r="E20" s="3" t="str">
        <f>IF(IFERROR(VLOOKUP(ROW(E18),'RW registers'!$A:$L,6,0),"")=0,"",IFERROR(VLOOKUP(ROW(E18),'RW registers'!$A:$L,6,0),""))</f>
        <v>直流支路1: 直流控制模式：0-设置电流调节，1-设置功率调节</v>
      </c>
      <c r="F20" s="3" t="str">
        <f>IF(IFERROR(VLOOKUP(ROW(F18),'RW registers'!$A:$L,7,0),"")=0,"",IFERROR(VLOOKUP(ROW(F18),'RW registers'!$A:$L,7,0),""))</f>
        <v>Int16</v>
      </c>
      <c r="G20" s="3" t="str">
        <f>IF(IFERROR(VLOOKUP(ROW(G18),'RW registers'!$A:$L,8,0),"")=0,"",IFERROR(VLOOKUP(ROW(G18),'RW registers'!$A:$L,8,0),""))</f>
        <v>0:  Set current control, 1:  Set power control</v>
      </c>
      <c r="H20" s="3" t="str">
        <f>IF(IFERROR(VLOOKUP(ROW(H18),'RW registers'!$A:$L,9,0),"")=0,"",IFERROR(VLOOKUP(ROW(H18),'RW registers'!$A:$L,9,0),""))</f>
        <v>/</v>
      </c>
      <c r="I20" s="114" t="str">
        <f>IF(IFERROR(VLOOKUP(ROW(I18),'RW registers'!$A:$L,10,0),"")=0,"",IFERROR(VLOOKUP(ROW(I18),'RW registers'!$A:$L,10,0),""))</f>
        <v>/</v>
      </c>
      <c r="J20" s="118" t="str">
        <f>IF(IFERROR(VLOOKUP(ROW(J18),'RW registers'!$A:$L,11,0),"")=0,"",IFERROR(VLOOKUP(ROW(J18),'RW registers'!$A:$L,11,0),""))</f>
        <v>/</v>
      </c>
      <c r="K20" s="3" t="str">
        <f>IF(IFERROR(VLOOKUP(ROW(K18),'RW registers'!$A:$L,12,0),"")=0,"",IFERROR(VLOOKUP(ROW(K18),'RW registers'!$A:$L,12,0),""))</f>
        <v>Available only in DC dispatching mode(53601)</v>
      </c>
    </row>
    <row r="21" spans="1:11" ht="65.099999999999994" customHeight="1">
      <c r="A21" s="3">
        <f>IF(IFERROR(VLOOKUP(ROW(A19),'RW registers'!$A:$L,2,0),"")=0,"",IFERROR(VLOOKUP(ROW(A19),'RW registers'!$A:$L,2,0),""))</f>
        <v>53651</v>
      </c>
      <c r="B21" s="3" t="str">
        <f>IF(IFERROR(VLOOKUP(ROW(B19),'RW registers'!$A:$L,3,0),"")=0,"",IFERROR(VLOOKUP(ROW(B19),'RW registers'!$A:$L,3,0),""))</f>
        <v>2 Bytes</v>
      </c>
      <c r="C21" s="3" t="str">
        <f>IF(IFERROR(VLOOKUP(ROW(C19),'RW registers'!$A:$L,4,0),"")=0,"",IFERROR(VLOOKUP(ROW(C19),'RW registers'!$A:$L,4,0),""))</f>
        <v>RW</v>
      </c>
      <c r="D21" s="3" t="str">
        <f>IF(IFERROR(VLOOKUP(ROW(D19),'RW registers'!$A:$L,5,0),"")=0,"",IFERROR(VLOOKUP(ROW(D19),'RW registers'!$A:$L,5,0),""))</f>
        <v>DC String 1: DC current setting</v>
      </c>
      <c r="E21" s="3" t="str">
        <f>IF(IFERROR(VLOOKUP(ROW(E19),'RW registers'!$A:$L,6,0),"")=0,"",IFERROR(VLOOKUP(ROW(E19),'RW registers'!$A:$L,6,0),""))</f>
        <v>直流支路1: 直流电流设置</v>
      </c>
      <c r="F21" s="3" t="str">
        <f>IF(IFERROR(VLOOKUP(ROW(F19),'RW registers'!$A:$L,7,0),"")=0,"",IFERROR(VLOOKUP(ROW(F19),'RW registers'!$A:$L,7,0),""))</f>
        <v>Int16</v>
      </c>
      <c r="G21" s="3" t="str">
        <f>IF(IFERROR(VLOOKUP(ROW(G19),'RW registers'!$A:$L,8,0),"")=0,"",IFERROR(VLOOKUP(ROW(G19),'RW registers'!$A:$L,8,0),""))</f>
        <v>‐1500.0~1500.0。+:  charge, power from grid to battery。-:  discharge, power from battery to grid</v>
      </c>
      <c r="H21" s="3" t="str">
        <f>IF(IFERROR(VLOOKUP(ROW(H19),'RW registers'!$A:$L,9,0),"")=0,"",IFERROR(VLOOKUP(ROW(H19),'RW registers'!$A:$L,9,0),""))</f>
        <v>/</v>
      </c>
      <c r="I21" s="114">
        <f>IF(IFERROR(VLOOKUP(ROW(I19),'RW registers'!$A:$L,10,0),"")=0,"",IFERROR(VLOOKUP(ROW(I19),'RW registers'!$A:$L,10,0),""))</f>
        <v>0.1</v>
      </c>
      <c r="J21" s="118" t="str">
        <f>IF(IFERROR(VLOOKUP(ROW(J19),'RW registers'!$A:$L,11,0),"")=0,"",IFERROR(VLOOKUP(ROW(J19),'RW registers'!$A:$L,11,0),""))</f>
        <v>A</v>
      </c>
      <c r="K21" s="3" t="str">
        <f>IF(IFERROR(VLOOKUP(ROW(K19),'RW registers'!$A:$L,12,0),"")=0,"",IFERROR(VLOOKUP(ROW(K19),'RW registers'!$A:$L,12,0),""))</f>
        <v>Available only in DC dispatching mode(53601)</v>
      </c>
    </row>
    <row r="22" spans="1:11" ht="65.099999999999994" customHeight="1">
      <c r="A22" s="3">
        <f>IF(IFERROR(VLOOKUP(ROW(A20),'RW registers'!$A:$L,2,0),"")=0,"",IFERROR(VLOOKUP(ROW(A20),'RW registers'!$A:$L,2,0),""))</f>
        <v>53652</v>
      </c>
      <c r="B22" s="3" t="str">
        <f>IF(IFERROR(VLOOKUP(ROW(B20),'RW registers'!$A:$L,3,0),"")=0,"",IFERROR(VLOOKUP(ROW(B20),'RW registers'!$A:$L,3,0),""))</f>
        <v>2 Bytes</v>
      </c>
      <c r="C22" s="3" t="str">
        <f>IF(IFERROR(VLOOKUP(ROW(C20),'RW registers'!$A:$L,4,0),"")=0,"",IFERROR(VLOOKUP(ROW(C20),'RW registers'!$A:$L,4,0),""))</f>
        <v>RW</v>
      </c>
      <c r="D22" s="3" t="str">
        <f>IF(IFERROR(VLOOKUP(ROW(D20),'RW registers'!$A:$L,5,0),"")=0,"",IFERROR(VLOOKUP(ROW(D20),'RW registers'!$A:$L,5,0),""))</f>
        <v>DC String 1: DC power setting</v>
      </c>
      <c r="E22" s="3" t="str">
        <f>IF(IFERROR(VLOOKUP(ROW(E20),'RW registers'!$A:$L,6,0),"")=0,"",IFERROR(VLOOKUP(ROW(E20),'RW registers'!$A:$L,6,0),""))</f>
        <v>直流支路1: 直流功率设置</v>
      </c>
      <c r="F22" s="3" t="str">
        <f>IF(IFERROR(VLOOKUP(ROW(F20),'RW registers'!$A:$L,7,0),"")=0,"",IFERROR(VLOOKUP(ROW(F20),'RW registers'!$A:$L,7,0),""))</f>
        <v>Int16</v>
      </c>
      <c r="G22" s="3" t="str">
        <f>IF(IFERROR(VLOOKUP(ROW(G20),'RW registers'!$A:$L,8,0),"")=0,"",IFERROR(VLOOKUP(ROW(G20),'RW registers'!$A:$L,8,0),""))</f>
        <v>‐1000.0~1000.0。+:  charge, power from grid to battery。-:  discharge, power from battery to grid</v>
      </c>
      <c r="H22" s="3" t="str">
        <f>IF(IFERROR(VLOOKUP(ROW(H20),'RW registers'!$A:$L,9,0),"")=0,"",IFERROR(VLOOKUP(ROW(H20),'RW registers'!$A:$L,9,0),""))</f>
        <v>/</v>
      </c>
      <c r="I22" s="114">
        <f>IF(IFERROR(VLOOKUP(ROW(I20),'RW registers'!$A:$L,10,0),"")=0,"",IFERROR(VLOOKUP(ROW(I20),'RW registers'!$A:$L,10,0),""))</f>
        <v>0.1</v>
      </c>
      <c r="J22" s="118" t="str">
        <f>IF(IFERROR(VLOOKUP(ROW(J20),'RW registers'!$A:$L,11,0),"")=0,"",IFERROR(VLOOKUP(ROW(J20),'RW registers'!$A:$L,11,0),""))</f>
        <v>kW</v>
      </c>
      <c r="K22" s="3" t="str">
        <f>IF(IFERROR(VLOOKUP(ROW(K20),'RW registers'!$A:$L,12,0),"")=0,"",IFERROR(VLOOKUP(ROW(K20),'RW registers'!$A:$L,12,0),""))</f>
        <v>Available only in DC dispatching mode(53601)</v>
      </c>
    </row>
    <row r="23" spans="1:11" ht="65.099999999999994" customHeight="1">
      <c r="A23" s="3">
        <f>IF(IFERROR(VLOOKUP(ROW(A21),'RW registers'!$A:$L,2,0),"")=0,"",IFERROR(VLOOKUP(ROW(A21),'RW registers'!$A:$L,2,0),""))</f>
        <v>53653</v>
      </c>
      <c r="B23" s="3" t="str">
        <f>IF(IFERROR(VLOOKUP(ROW(B21),'RW registers'!$A:$L,3,0),"")=0,"",IFERROR(VLOOKUP(ROW(B21),'RW registers'!$A:$L,3,0),""))</f>
        <v>2 Bytes</v>
      </c>
      <c r="C23" s="3" t="str">
        <f>IF(IFERROR(VLOOKUP(ROW(C21),'RW registers'!$A:$L,4,0),"")=0,"",IFERROR(VLOOKUP(ROW(C21),'RW registers'!$A:$L,4,0),""))</f>
        <v>RW</v>
      </c>
      <c r="D23" s="3" t="str">
        <f>IF(IFERROR(VLOOKUP(ROW(D21),'RW registers'!$A:$L,5,0),"")=0,"",IFERROR(VLOOKUP(ROW(D21),'RW registers'!$A:$L,5,0),""))</f>
        <v>DC String 1: DC lower voltage threshold</v>
      </c>
      <c r="E23" s="3" t="str">
        <f>IF(IFERROR(VLOOKUP(ROW(E21),'RW registers'!$A:$L,6,0),"")=0,"",IFERROR(VLOOKUP(ROW(E21),'RW registers'!$A:$L,6,0),""))</f>
        <v>直流支路1: 直流下限电压</v>
      </c>
      <c r="F23" s="3" t="str">
        <f>IF(IFERROR(VLOOKUP(ROW(F21),'RW registers'!$A:$L,7,0),"")=0,"",IFERROR(VLOOKUP(ROW(F21),'RW registers'!$A:$L,7,0),""))</f>
        <v>Int16</v>
      </c>
      <c r="G23" s="3" t="str">
        <f>IF(IFERROR(VLOOKUP(ROW(G21),'RW registers'!$A:$L,8,0),"")=0,"",IFERROR(VLOOKUP(ROW(G21),'RW registers'!$A:$L,8,0),""))</f>
        <v>30.0~800.0(PWS2, PWG2); 
500.0~850.0(PWS1, PWS1-NA); 
600.0~900.0(PWS1-H);</v>
      </c>
      <c r="H23" s="3" t="str">
        <f>IF(IFERROR(VLOOKUP(ROW(H21),'RW registers'!$A:$L,9,0),"")=0,"",IFERROR(VLOOKUP(ROW(H21),'RW registers'!$A:$L,9,0),""))</f>
        <v>/</v>
      </c>
      <c r="I23" s="114">
        <f>IF(IFERROR(VLOOKUP(ROW(I21),'RW registers'!$A:$L,10,0),"")=0,"",IFERROR(VLOOKUP(ROW(I21),'RW registers'!$A:$L,10,0),""))</f>
        <v>0.1</v>
      </c>
      <c r="J23" s="118" t="str">
        <f>IF(IFERROR(VLOOKUP(ROW(J21),'RW registers'!$A:$L,11,0),"")=0,"",IFERROR(VLOOKUP(ROW(J21),'RW registers'!$A:$L,11,0),""))</f>
        <v>V</v>
      </c>
      <c r="K23" s="3" t="str">
        <f>IF(IFERROR(VLOOKUP(ROW(K21),'RW registers'!$A:$L,12,0),"")=0,"",IFERROR(VLOOKUP(ROW(K21),'RW registers'!$A:$L,12,0),""))</f>
        <v/>
      </c>
    </row>
    <row r="24" spans="1:11" ht="65.099999999999994" customHeight="1">
      <c r="A24" s="3">
        <f>IF(IFERROR(VLOOKUP(ROW(A22),'RW registers'!$A:$L,2,0),"")=0,"",IFERROR(VLOOKUP(ROW(A22),'RW registers'!$A:$L,2,0),""))</f>
        <v>53655</v>
      </c>
      <c r="B24" s="3" t="str">
        <f>IF(IFERROR(VLOOKUP(ROW(B22),'RW registers'!$A:$L,3,0),"")=0,"",IFERROR(VLOOKUP(ROW(B22),'RW registers'!$A:$L,3,0),""))</f>
        <v>2 Bytes</v>
      </c>
      <c r="C24" s="3" t="str">
        <f>IF(IFERROR(VLOOKUP(ROW(C22),'RW registers'!$A:$L,4,0),"")=0,"",IFERROR(VLOOKUP(ROW(C22),'RW registers'!$A:$L,4,0),""))</f>
        <v>RW</v>
      </c>
      <c r="D24" s="3" t="str">
        <f>IF(IFERROR(VLOOKUP(ROW(D22),'RW registers'!$A:$L,5,0),"")=0,"",IFERROR(VLOOKUP(ROW(D22),'RW registers'!$A:$L,5,0),""))</f>
        <v>DC String 1: end-of-discharge voltage</v>
      </c>
      <c r="E24" s="3" t="str">
        <f>IF(IFERROR(VLOOKUP(ROW(E22),'RW registers'!$A:$L,6,0),"")=0,"",IFERROR(VLOOKUP(ROW(E22),'RW registers'!$A:$L,6,0),""))</f>
        <v>直流支路1: 放电终止电压</v>
      </c>
      <c r="F24" s="3" t="str">
        <f>IF(IFERROR(VLOOKUP(ROW(F22),'RW registers'!$A:$L,7,0),"")=0,"",IFERROR(VLOOKUP(ROW(F22),'RW registers'!$A:$L,7,0),""))</f>
        <v>Int16</v>
      </c>
      <c r="G24" s="3" t="str">
        <f>IF(IFERROR(VLOOKUP(ROW(G22),'RW registers'!$A:$L,8,0),"")=0,"",IFERROR(VLOOKUP(ROW(G22),'RW registers'!$A:$L,8,0),""))</f>
        <v>30.0~900.0</v>
      </c>
      <c r="H24" s="3" t="str">
        <f>IF(IFERROR(VLOOKUP(ROW(H22),'RW registers'!$A:$L,9,0),"")=0,"",IFERROR(VLOOKUP(ROW(H22),'RW registers'!$A:$L,9,0),""))</f>
        <v>/</v>
      </c>
      <c r="I24" s="114">
        <f>IF(IFERROR(VLOOKUP(ROW(I22),'RW registers'!$A:$L,10,0),"")=0,"",IFERROR(VLOOKUP(ROW(I22),'RW registers'!$A:$L,10,0),""))</f>
        <v>0.1</v>
      </c>
      <c r="J24" s="118" t="str">
        <f>IF(IFERROR(VLOOKUP(ROW(J22),'RW registers'!$A:$L,11,0),"")=0,"",IFERROR(VLOOKUP(ROW(J22),'RW registers'!$A:$L,11,0),""))</f>
        <v>V</v>
      </c>
      <c r="K24" s="3" t="str">
        <f>IF(IFERROR(VLOOKUP(ROW(K22),'RW registers'!$A:$L,12,0),"")=0,"",IFERROR(VLOOKUP(ROW(K22),'RW registers'!$A:$L,12,0),""))</f>
        <v/>
      </c>
    </row>
    <row r="25" spans="1:11" ht="65.099999999999994" customHeight="1">
      <c r="A25" s="3">
        <f>IF(IFERROR(VLOOKUP(ROW(A23),'RW registers'!$A:$L,2,0),"")=0,"",IFERROR(VLOOKUP(ROW(A23),'RW registers'!$A:$L,2,0),""))</f>
        <v>53656</v>
      </c>
      <c r="B25" s="3" t="str">
        <f>IF(IFERROR(VLOOKUP(ROW(B23),'RW registers'!$A:$L,3,0),"")=0,"",IFERROR(VLOOKUP(ROW(B23),'RW registers'!$A:$L,3,0),""))</f>
        <v>2 Bytes</v>
      </c>
      <c r="C25" s="3" t="str">
        <f>IF(IFERROR(VLOOKUP(ROW(C23),'RW registers'!$A:$L,4,0),"")=0,"",IFERROR(VLOOKUP(ROW(C23),'RW registers'!$A:$L,4,0),""))</f>
        <v>RW</v>
      </c>
      <c r="D25" s="3" t="str">
        <f>IF(IFERROR(VLOOKUP(ROW(D23),'RW registers'!$A:$L,5,0),"")=0,"",IFERROR(VLOOKUP(ROW(D23),'RW registers'!$A:$L,5,0),""))</f>
        <v>DC String 1: precharge voltage</v>
      </c>
      <c r="E25" s="3" t="str">
        <f>IF(IFERROR(VLOOKUP(ROW(E23),'RW registers'!$A:$L,6,0),"")=0,"",IFERROR(VLOOKUP(ROW(E23),'RW registers'!$A:$L,6,0),""))</f>
        <v>直流支路1: 预充电电压</v>
      </c>
      <c r="F25" s="3" t="str">
        <f>IF(IFERROR(VLOOKUP(ROW(F23),'RW registers'!$A:$L,7,0),"")=0,"",IFERROR(VLOOKUP(ROW(F23),'RW registers'!$A:$L,7,0),""))</f>
        <v>Int16</v>
      </c>
      <c r="G25" s="3" t="str">
        <f>IF(IFERROR(VLOOKUP(ROW(G23),'RW registers'!$A:$L,8,0),"")=0,"",IFERROR(VLOOKUP(ROW(G23),'RW registers'!$A:$L,8,0),""))</f>
        <v>30.0~900.0</v>
      </c>
      <c r="H25" s="3" t="str">
        <f>IF(IFERROR(VLOOKUP(ROW(H23),'RW registers'!$A:$L,9,0),"")=0,"",IFERROR(VLOOKUP(ROW(H23),'RW registers'!$A:$L,9,0),""))</f>
        <v>/</v>
      </c>
      <c r="I25" s="114">
        <f>IF(IFERROR(VLOOKUP(ROW(I23),'RW registers'!$A:$L,10,0),"")=0,"",IFERROR(VLOOKUP(ROW(I23),'RW registers'!$A:$L,10,0),""))</f>
        <v>0.1</v>
      </c>
      <c r="J25" s="118" t="str">
        <f>IF(IFERROR(VLOOKUP(ROW(J23),'RW registers'!$A:$L,11,0),"")=0,"",IFERROR(VLOOKUP(ROW(J23),'RW registers'!$A:$L,11,0),""))</f>
        <v>V</v>
      </c>
      <c r="K25" s="3" t="str">
        <f>IF(IFERROR(VLOOKUP(ROW(K23),'RW registers'!$A:$L,12,0),"")=0,"",IFERROR(VLOOKUP(ROW(K23),'RW registers'!$A:$L,12,0),""))</f>
        <v/>
      </c>
    </row>
    <row r="26" spans="1:11" ht="65.099999999999994" customHeight="1">
      <c r="A26" s="3">
        <f>IF(IFERROR(VLOOKUP(ROW(A24),'RW registers'!$A:$L,2,0),"")=0,"",IFERROR(VLOOKUP(ROW(A24),'RW registers'!$A:$L,2,0),""))</f>
        <v>53657</v>
      </c>
      <c r="B26" s="3" t="str">
        <f>IF(IFERROR(VLOOKUP(ROW(B24),'RW registers'!$A:$L,3,0),"")=0,"",IFERROR(VLOOKUP(ROW(B24),'RW registers'!$A:$L,3,0),""))</f>
        <v>2 Bytes</v>
      </c>
      <c r="C26" s="3" t="str">
        <f>IF(IFERROR(VLOOKUP(ROW(C24),'RW registers'!$A:$L,4,0),"")=0,"",IFERROR(VLOOKUP(ROW(C24),'RW registers'!$A:$L,4,0),""))</f>
        <v>RW</v>
      </c>
      <c r="D26" s="3" t="str">
        <f>IF(IFERROR(VLOOKUP(ROW(D24),'RW registers'!$A:$L,5,0),"")=0,"",IFERROR(VLOOKUP(ROW(D24),'RW registers'!$A:$L,5,0),""))</f>
        <v>DC String 1: Precharge turn to fast charge judgement voltage</v>
      </c>
      <c r="E26" s="3" t="str">
        <f>IF(IFERROR(VLOOKUP(ROW(E24),'RW registers'!$A:$L,6,0),"")=0,"",IFERROR(VLOOKUP(ROW(E24),'RW registers'!$A:$L,6,0),""))</f>
        <v>直流支路1: 预充转快充电压</v>
      </c>
      <c r="F26" s="3" t="str">
        <f>IF(IFERROR(VLOOKUP(ROW(F24),'RW registers'!$A:$L,7,0),"")=0,"",IFERROR(VLOOKUP(ROW(F24),'RW registers'!$A:$L,7,0),""))</f>
        <v>Int16</v>
      </c>
      <c r="G26" s="3" t="str">
        <f>IF(IFERROR(VLOOKUP(ROW(G24),'RW registers'!$A:$L,8,0),"")=0,"",IFERROR(VLOOKUP(ROW(G24),'RW registers'!$A:$L,8,0),""))</f>
        <v>30.0~900.0</v>
      </c>
      <c r="H26" s="3" t="str">
        <f>IF(IFERROR(VLOOKUP(ROW(H24),'RW registers'!$A:$L,9,0),"")=0,"",IFERROR(VLOOKUP(ROW(H24),'RW registers'!$A:$L,9,0),""))</f>
        <v>/</v>
      </c>
      <c r="I26" s="114">
        <f>IF(IFERROR(VLOOKUP(ROW(I24),'RW registers'!$A:$L,10,0),"")=0,"",IFERROR(VLOOKUP(ROW(I24),'RW registers'!$A:$L,10,0),""))</f>
        <v>0.1</v>
      </c>
      <c r="J26" s="118" t="str">
        <f>IF(IFERROR(VLOOKUP(ROW(J24),'RW registers'!$A:$L,11,0),"")=0,"",IFERROR(VLOOKUP(ROW(J24),'RW registers'!$A:$L,11,0),""))</f>
        <v>V</v>
      </c>
      <c r="K26" s="3" t="str">
        <f>IF(IFERROR(VLOOKUP(ROW(K24),'RW registers'!$A:$L,12,0),"")=0,"",IFERROR(VLOOKUP(ROW(K24),'RW registers'!$A:$L,12,0),""))</f>
        <v/>
      </c>
    </row>
    <row r="27" spans="1:11" ht="65.099999999999994" customHeight="1">
      <c r="A27" s="3">
        <f>IF(IFERROR(VLOOKUP(ROW(A25),'RW registers'!$A:$L,2,0),"")=0,"",IFERROR(VLOOKUP(ROW(A25),'RW registers'!$A:$L,2,0),""))</f>
        <v>53658</v>
      </c>
      <c r="B27" s="3" t="str">
        <f>IF(IFERROR(VLOOKUP(ROW(B25),'RW registers'!$A:$L,3,0),"")=0,"",IFERROR(VLOOKUP(ROW(B25),'RW registers'!$A:$L,3,0),""))</f>
        <v>2 Bytes</v>
      </c>
      <c r="C27" s="3" t="str">
        <f>IF(IFERROR(VLOOKUP(ROW(C25),'RW registers'!$A:$L,4,0),"")=0,"",IFERROR(VLOOKUP(ROW(C25),'RW registers'!$A:$L,4,0),""))</f>
        <v>RW</v>
      </c>
      <c r="D27" s="3" t="str">
        <f>IF(IFERROR(VLOOKUP(ROW(D25),'RW registers'!$A:$L,5,0),"")=0,"",IFERROR(VLOOKUP(ROW(D25),'RW registers'!$A:$L,5,0),""))</f>
        <v>DC String 1: precharge time</v>
      </c>
      <c r="E27" s="3" t="str">
        <f>IF(IFERROR(VLOOKUP(ROW(E25),'RW registers'!$A:$L,6,0),"")=0,"",IFERROR(VLOOKUP(ROW(E25),'RW registers'!$A:$L,6,0),""))</f>
        <v>直流支路1: 预充电时间</v>
      </c>
      <c r="F27" s="3" t="str">
        <f>IF(IFERROR(VLOOKUP(ROW(F25),'RW registers'!$A:$L,7,0),"")=0,"",IFERROR(VLOOKUP(ROW(F25),'RW registers'!$A:$L,7,0),""))</f>
        <v>Int16</v>
      </c>
      <c r="G27" s="3" t="str">
        <f>IF(IFERROR(VLOOKUP(ROW(G25),'RW registers'!$A:$L,8,0),"")=0,"",IFERROR(VLOOKUP(ROW(G25),'RW registers'!$A:$L,8,0),""))</f>
        <v>0~30000</v>
      </c>
      <c r="H27" s="3" t="str">
        <f>IF(IFERROR(VLOOKUP(ROW(H25),'RW registers'!$A:$L,9,0),"")=0,"",IFERROR(VLOOKUP(ROW(H25),'RW registers'!$A:$L,9,0),""))</f>
        <v>/</v>
      </c>
      <c r="I27" s="114">
        <f>IF(IFERROR(VLOOKUP(ROW(I25),'RW registers'!$A:$L,10,0),"")=0,"",IFERROR(VLOOKUP(ROW(I25),'RW registers'!$A:$L,10,0),""))</f>
        <v>1</v>
      </c>
      <c r="J27" s="118" t="str">
        <f>IF(IFERROR(VLOOKUP(ROW(J25),'RW registers'!$A:$L,11,0),"")=0,"",IFERROR(VLOOKUP(ROW(J25),'RW registers'!$A:$L,11,0),""))</f>
        <v>min</v>
      </c>
      <c r="K27" s="3" t="str">
        <f>IF(IFERROR(VLOOKUP(ROW(K25),'RW registers'!$A:$L,12,0),"")=0,"",IFERROR(VLOOKUP(ROW(K25),'RW registers'!$A:$L,12,0),""))</f>
        <v/>
      </c>
    </row>
    <row r="28" spans="1:11" ht="65.099999999999994" customHeight="1">
      <c r="A28" s="3">
        <f>IF(IFERROR(VLOOKUP(ROW(A26),'RW registers'!$A:$L,2,0),"")=0,"",IFERROR(VLOOKUP(ROW(A26),'RW registers'!$A:$L,2,0),""))</f>
        <v>53659</v>
      </c>
      <c r="B28" s="3" t="str">
        <f>IF(IFERROR(VLOOKUP(ROW(B26),'RW registers'!$A:$L,3,0),"")=0,"",IFERROR(VLOOKUP(ROW(B26),'RW registers'!$A:$L,3,0),""))</f>
        <v>2 Bytes</v>
      </c>
      <c r="C28" s="3" t="str">
        <f>IF(IFERROR(VLOOKUP(ROW(C26),'RW registers'!$A:$L,4,0),"")=0,"",IFERROR(VLOOKUP(ROW(C26),'RW registers'!$A:$L,4,0),""))</f>
        <v>RW</v>
      </c>
      <c r="D28" s="3" t="str">
        <f>IF(IFERROR(VLOOKUP(ROW(D26),'RW registers'!$A:$L,5,0),"")=0,"",IFERROR(VLOOKUP(ROW(D26),'RW registers'!$A:$L,5,0),""))</f>
        <v>DC String 1: float charge voltage</v>
      </c>
      <c r="E28" s="3" t="str">
        <f>IF(IFERROR(VLOOKUP(ROW(E26),'RW registers'!$A:$L,6,0),"")=0,"",IFERROR(VLOOKUP(ROW(E26),'RW registers'!$A:$L,6,0),""))</f>
        <v>直流支路1: 浮充电压</v>
      </c>
      <c r="F28" s="3" t="str">
        <f>IF(IFERROR(VLOOKUP(ROW(F26),'RW registers'!$A:$L,7,0),"")=0,"",IFERROR(VLOOKUP(ROW(F26),'RW registers'!$A:$L,7,0),""))</f>
        <v>Int16</v>
      </c>
      <c r="G28" s="3" t="str">
        <f>IF(IFERROR(VLOOKUP(ROW(G26),'RW registers'!$A:$L,8,0),"")=0,"",IFERROR(VLOOKUP(ROW(G26),'RW registers'!$A:$L,8,0),""))</f>
        <v xml:space="preserve">30.0~800.0(PWS2, PWG2); 
500.0~850.0(PWS1, PWS1-NA); 
600.0~900.0(PWS1-H); </v>
      </c>
      <c r="H28" s="3" t="str">
        <f>IF(IFERROR(VLOOKUP(ROW(H26),'RW registers'!$A:$L,9,0),"")=0,"",IFERROR(VLOOKUP(ROW(H26),'RW registers'!$A:$L,9,0),""))</f>
        <v>/</v>
      </c>
      <c r="I28" s="114">
        <f>IF(IFERROR(VLOOKUP(ROW(I26),'RW registers'!$A:$L,10,0),"")=0,"",IFERROR(VLOOKUP(ROW(I26),'RW registers'!$A:$L,10,0),""))</f>
        <v>0.1</v>
      </c>
      <c r="J28" s="118" t="str">
        <f>IF(IFERROR(VLOOKUP(ROW(J26),'RW registers'!$A:$L,11,0),"")=0,"",IFERROR(VLOOKUP(ROW(J26),'RW registers'!$A:$L,11,0),""))</f>
        <v>V</v>
      </c>
      <c r="K28" s="3" t="str">
        <f>IF(IFERROR(VLOOKUP(ROW(K26),'RW registers'!$A:$L,12,0),"")=0,"",IFERROR(VLOOKUP(ROW(K26),'RW registers'!$A:$L,12,0),""))</f>
        <v/>
      </c>
    </row>
    <row r="29" spans="1:11" ht="65.099999999999994" customHeight="1">
      <c r="A29" s="3">
        <f>IF(IFERROR(VLOOKUP(ROW(A27),'RW registers'!$A:$L,2,0),"")=0,"",IFERROR(VLOOKUP(ROW(A27),'RW registers'!$A:$L,2,0),""))</f>
        <v>53660</v>
      </c>
      <c r="B29" s="3" t="str">
        <f>IF(IFERROR(VLOOKUP(ROW(B27),'RW registers'!$A:$L,3,0),"")=0,"",IFERROR(VLOOKUP(ROW(B27),'RW registers'!$A:$L,3,0),""))</f>
        <v>2 Bytes</v>
      </c>
      <c r="C29" s="3" t="str">
        <f>IF(IFERROR(VLOOKUP(ROW(C27),'RW registers'!$A:$L,4,0),"")=0,"",IFERROR(VLOOKUP(ROW(C27),'RW registers'!$A:$L,4,0),""))</f>
        <v>RW</v>
      </c>
      <c r="D29" s="3" t="str">
        <f>IF(IFERROR(VLOOKUP(ROW(D27),'RW registers'!$A:$L,5,0),"")=0,"",IFERROR(VLOOKUP(ROW(D27),'RW registers'!$A:$L,5,0),""))</f>
        <v>DC String 1: topping charge voltage</v>
      </c>
      <c r="E29" s="3" t="str">
        <f>IF(IFERROR(VLOOKUP(ROW(E27),'RW registers'!$A:$L,6,0),"")=0,"",IFERROR(VLOOKUP(ROW(E27),'RW registers'!$A:$L,6,0),""))</f>
        <v>直流支路1: 均充电压</v>
      </c>
      <c r="F29" s="3" t="str">
        <f>IF(IFERROR(VLOOKUP(ROW(F27),'RW registers'!$A:$L,7,0),"")=0,"",IFERROR(VLOOKUP(ROW(F27),'RW registers'!$A:$L,7,0),""))</f>
        <v>Int16</v>
      </c>
      <c r="G29" s="3" t="str">
        <f>IF(IFERROR(VLOOKUP(ROW(G27),'RW registers'!$A:$L,8,0),"")=0,"",IFERROR(VLOOKUP(ROW(G27),'RW registers'!$A:$L,8,0),""))</f>
        <v>30.0~800.0(PWS2, PWG2); 
500.0~850.0(PWS1, PWS1-NA); 
600.0~900.0(PWS1-H);</v>
      </c>
      <c r="H29" s="3" t="str">
        <f>IF(IFERROR(VLOOKUP(ROW(H27),'RW registers'!$A:$L,9,0),"")=0,"",IFERROR(VLOOKUP(ROW(H27),'RW registers'!$A:$L,9,0),""))</f>
        <v>/</v>
      </c>
      <c r="I29" s="114">
        <f>IF(IFERROR(VLOOKUP(ROW(I27),'RW registers'!$A:$L,10,0),"")=0,"",IFERROR(VLOOKUP(ROW(I27),'RW registers'!$A:$L,10,0),""))</f>
        <v>0.1</v>
      </c>
      <c r="J29" s="118" t="str">
        <f>IF(IFERROR(VLOOKUP(ROW(J27),'RW registers'!$A:$L,11,0),"")=0,"",IFERROR(VLOOKUP(ROW(J27),'RW registers'!$A:$L,11,0),""))</f>
        <v>V</v>
      </c>
      <c r="K29" s="3" t="str">
        <f>IF(IFERROR(VLOOKUP(ROW(K27),'RW registers'!$A:$L,12,0),"")=0,"",IFERROR(VLOOKUP(ROW(K27),'RW registers'!$A:$L,12,0),""))</f>
        <v/>
      </c>
    </row>
    <row r="30" spans="1:11" ht="65.099999999999994" customHeight="1">
      <c r="A30" s="3">
        <f>IF(IFERROR(VLOOKUP(ROW(A28),'RW registers'!$A:$L,2,0),"")=0,"",IFERROR(VLOOKUP(ROW(A28),'RW registers'!$A:$L,2,0),""))</f>
        <v>53661</v>
      </c>
      <c r="B30" s="3" t="str">
        <f>IF(IFERROR(VLOOKUP(ROW(B28),'RW registers'!$A:$L,3,0),"")=0,"",IFERROR(VLOOKUP(ROW(B28),'RW registers'!$A:$L,3,0),""))</f>
        <v>2 Bytes</v>
      </c>
      <c r="C30" s="3" t="str">
        <f>IF(IFERROR(VLOOKUP(ROW(C28),'RW registers'!$A:$L,4,0),"")=0,"",IFERROR(VLOOKUP(ROW(C28),'RW registers'!$A:$L,4,0),""))</f>
        <v>RW</v>
      </c>
      <c r="D30" s="3" t="str">
        <f>IF(IFERROR(VLOOKUP(ROW(D28),'RW registers'!$A:$L,5,0),"")=0,"",IFERROR(VLOOKUP(ROW(D28),'RW registers'!$A:$L,5,0),""))</f>
        <v>DC String 1: topping charge turn to float charge judgement current</v>
      </c>
      <c r="E30" s="3" t="str">
        <f>IF(IFERROR(VLOOKUP(ROW(E28),'RW registers'!$A:$L,6,0),"")=0,"",IFERROR(VLOOKUP(ROW(E28),'RW registers'!$A:$L,6,0),""))</f>
        <v>直流支路1: 均充转浮充电流</v>
      </c>
      <c r="F30" s="3" t="str">
        <f>IF(IFERROR(VLOOKUP(ROW(F28),'RW registers'!$A:$L,7,0),"")=0,"",IFERROR(VLOOKUP(ROW(F28),'RW registers'!$A:$L,7,0),""))</f>
        <v>Int16</v>
      </c>
      <c r="G30" s="3" t="str">
        <f>IF(IFERROR(VLOOKUP(ROW(G28),'RW registers'!$A:$L,8,0),"")=0,"",IFERROR(VLOOKUP(ROW(G28),'RW registers'!$A:$L,8,0),""))</f>
        <v>0.0~250.0</v>
      </c>
      <c r="H30" s="3" t="str">
        <f>IF(IFERROR(VLOOKUP(ROW(H28),'RW registers'!$A:$L,9,0),"")=0,"",IFERROR(VLOOKUP(ROW(H28),'RW registers'!$A:$L,9,0),""))</f>
        <v>/</v>
      </c>
      <c r="I30" s="114">
        <f>IF(IFERROR(VLOOKUP(ROW(I28),'RW registers'!$A:$L,10,0),"")=0,"",IFERROR(VLOOKUP(ROW(I28),'RW registers'!$A:$L,10,0),""))</f>
        <v>0.1</v>
      </c>
      <c r="J30" s="118" t="str">
        <f>IF(IFERROR(VLOOKUP(ROW(J28),'RW registers'!$A:$L,11,0),"")=0,"",IFERROR(VLOOKUP(ROW(J28),'RW registers'!$A:$L,11,0),""))</f>
        <v>A</v>
      </c>
      <c r="K30" s="3" t="str">
        <f>IF(IFERROR(VLOOKUP(ROW(K28),'RW registers'!$A:$L,12,0),"")=0,"",IFERROR(VLOOKUP(ROW(K28),'RW registers'!$A:$L,12,0),""))</f>
        <v/>
      </c>
    </row>
    <row r="31" spans="1:11" ht="65.099999999999994" customHeight="1">
      <c r="A31" s="3">
        <f>IF(IFERROR(VLOOKUP(ROW(A29),'RW registers'!$A:$L,2,0),"")=0,"",IFERROR(VLOOKUP(ROW(A29),'RW registers'!$A:$L,2,0),""))</f>
        <v>53662</v>
      </c>
      <c r="B31" s="3" t="str">
        <f>IF(IFERROR(VLOOKUP(ROW(B29),'RW registers'!$A:$L,3,0),"")=0,"",IFERROR(VLOOKUP(ROW(B29),'RW registers'!$A:$L,3,0),""))</f>
        <v>2 Bytes</v>
      </c>
      <c r="C31" s="3" t="str">
        <f>IF(IFERROR(VLOOKUP(ROW(C29),'RW registers'!$A:$L,4,0),"")=0,"",IFERROR(VLOOKUP(ROW(C29),'RW registers'!$A:$L,4,0),""))</f>
        <v>RW</v>
      </c>
      <c r="D31" s="3" t="str">
        <f>IF(IFERROR(VLOOKUP(ROW(D29),'RW registers'!$A:$L,5,0),"")=0,"",IFERROR(VLOOKUP(ROW(D29),'RW registers'!$A:$L,5,0),""))</f>
        <v>DC String 1: end-of-charge current</v>
      </c>
      <c r="E31" s="3" t="str">
        <f>IF(IFERROR(VLOOKUP(ROW(E29),'RW registers'!$A:$L,6,0),"")=0,"",IFERROR(VLOOKUP(ROW(E29),'RW registers'!$A:$L,6,0),""))</f>
        <v>直流支路1: 充电截止电流</v>
      </c>
      <c r="F31" s="3" t="str">
        <f>IF(IFERROR(VLOOKUP(ROW(F29),'RW registers'!$A:$L,7,0),"")=0,"",IFERROR(VLOOKUP(ROW(F29),'RW registers'!$A:$L,7,0),""))</f>
        <v>Int16</v>
      </c>
      <c r="G31" s="3" t="str">
        <f>IF(IFERROR(VLOOKUP(ROW(G29),'RW registers'!$A:$L,8,0),"")=0,"",IFERROR(VLOOKUP(ROW(G29),'RW registers'!$A:$L,8,0),""))</f>
        <v>0.0~250.0</v>
      </c>
      <c r="H31" s="3" t="str">
        <f>IF(IFERROR(VLOOKUP(ROW(H29),'RW registers'!$A:$L,9,0),"")=0,"",IFERROR(VLOOKUP(ROW(H29),'RW registers'!$A:$L,9,0),""))</f>
        <v>/</v>
      </c>
      <c r="I31" s="114">
        <f>IF(IFERROR(VLOOKUP(ROW(I29),'RW registers'!$A:$L,10,0),"")=0,"",IFERROR(VLOOKUP(ROW(I29),'RW registers'!$A:$L,10,0),""))</f>
        <v>0.1</v>
      </c>
      <c r="J31" s="118" t="str">
        <f>IF(IFERROR(VLOOKUP(ROW(J29),'RW registers'!$A:$L,11,0),"")=0,"",IFERROR(VLOOKUP(ROW(J29),'RW registers'!$A:$L,11,0),""))</f>
        <v>A</v>
      </c>
      <c r="K31" s="3" t="str">
        <f>IF(IFERROR(VLOOKUP(ROW(K29),'RW registers'!$A:$L,12,0),"")=0,"",IFERROR(VLOOKUP(ROW(K29),'RW registers'!$A:$L,12,0),""))</f>
        <v/>
      </c>
    </row>
    <row r="32" spans="1:11" ht="65.099999999999994" customHeight="1">
      <c r="A32" s="3">
        <f>IF(IFERROR(VLOOKUP(ROW(A30),'RW registers'!$A:$L,2,0),"")=0,"",IFERROR(VLOOKUP(ROW(A30),'RW registers'!$A:$L,2,0),""))</f>
        <v>53663</v>
      </c>
      <c r="B32" s="3" t="str">
        <f>IF(IFERROR(VLOOKUP(ROW(B30),'RW registers'!$A:$L,3,0),"")=0,"",IFERROR(VLOOKUP(ROW(B30),'RW registers'!$A:$L,3,0),""))</f>
        <v>2 Bytes</v>
      </c>
      <c r="C32" s="3" t="str">
        <f>IF(IFERROR(VLOOKUP(ROW(C30),'RW registers'!$A:$L,4,0),"")=0,"",IFERROR(VLOOKUP(ROW(C30),'RW registers'!$A:$L,4,0),""))</f>
        <v>RW</v>
      </c>
      <c r="D32" s="3" t="str">
        <f>IF(IFERROR(VLOOKUP(ROW(D30),'RW registers'!$A:$L,5,0),"")=0,"",IFERROR(VLOOKUP(ROW(D30),'RW registers'!$A:$L,5,0),""))</f>
        <v>DC String 1: maximum charge current</v>
      </c>
      <c r="E32" s="3" t="str">
        <f>IF(IFERROR(VLOOKUP(ROW(E30),'RW registers'!$A:$L,6,0),"")=0,"",IFERROR(VLOOKUP(ROW(E30),'RW registers'!$A:$L,6,0),""))</f>
        <v>直流支路1: 最大充电电流</v>
      </c>
      <c r="F32" s="3" t="str">
        <f>IF(IFERROR(VLOOKUP(ROW(F30),'RW registers'!$A:$L,7,0),"")=0,"",IFERROR(VLOOKUP(ROW(F30),'RW registers'!$A:$L,7,0),""))</f>
        <v>Int16</v>
      </c>
      <c r="G32" s="3" t="str">
        <f>IF(IFERROR(VLOOKUP(ROW(G30),'RW registers'!$A:$L,8,0),"")=0,"",IFERROR(VLOOKUP(ROW(G30),'RW registers'!$A:$L,8,0),""))</f>
        <v>0.0~1500.0</v>
      </c>
      <c r="H32" s="3" t="str">
        <f>IF(IFERROR(VLOOKUP(ROW(H30),'RW registers'!$A:$L,9,0),"")=0,"",IFERROR(VLOOKUP(ROW(H30),'RW registers'!$A:$L,9,0),""))</f>
        <v>/</v>
      </c>
      <c r="I32" s="114">
        <f>IF(IFERROR(VLOOKUP(ROW(I30),'RW registers'!$A:$L,10,0),"")=0,"",IFERROR(VLOOKUP(ROW(I30),'RW registers'!$A:$L,10,0),""))</f>
        <v>0.1</v>
      </c>
      <c r="J32" s="118" t="str">
        <f>IF(IFERROR(VLOOKUP(ROW(J30),'RW registers'!$A:$L,11,0),"")=0,"",IFERROR(VLOOKUP(ROW(J30),'RW registers'!$A:$L,11,0),""))</f>
        <v>A</v>
      </c>
      <c r="K32" s="3" t="str">
        <f>IF(IFERROR(VLOOKUP(ROW(K30),'RW registers'!$A:$L,12,0),"")=0,"",IFERROR(VLOOKUP(ROW(K30),'RW registers'!$A:$L,12,0),""))</f>
        <v/>
      </c>
    </row>
    <row r="33" spans="1:11" ht="65.099999999999994" customHeight="1">
      <c r="A33" s="3">
        <f>IF(IFERROR(VLOOKUP(ROW(A31),'RW registers'!$A:$L,2,0),"")=0,"",IFERROR(VLOOKUP(ROW(A31),'RW registers'!$A:$L,2,0),""))</f>
        <v>53664</v>
      </c>
      <c r="B33" s="3" t="str">
        <f>IF(IFERROR(VLOOKUP(ROW(B31),'RW registers'!$A:$L,3,0),"")=0,"",IFERROR(VLOOKUP(ROW(B31),'RW registers'!$A:$L,3,0),""))</f>
        <v>2 Bytes</v>
      </c>
      <c r="C33" s="3" t="str">
        <f>IF(IFERROR(VLOOKUP(ROW(C31),'RW registers'!$A:$L,4,0),"")=0,"",IFERROR(VLOOKUP(ROW(C31),'RW registers'!$A:$L,4,0),""))</f>
        <v>RW</v>
      </c>
      <c r="D33" s="3" t="str">
        <f>IF(IFERROR(VLOOKUP(ROW(D31),'RW registers'!$A:$L,5,0),"")=0,"",IFERROR(VLOOKUP(ROW(D31),'RW registers'!$A:$L,5,0),""))</f>
        <v>DC String 1: maximum discharge current</v>
      </c>
      <c r="E33" s="3" t="str">
        <f>IF(IFERROR(VLOOKUP(ROW(E31),'RW registers'!$A:$L,6,0),"")=0,"",IFERROR(VLOOKUP(ROW(E31),'RW registers'!$A:$L,6,0),""))</f>
        <v>直流支路1: 最大放电电流</v>
      </c>
      <c r="F33" s="3" t="str">
        <f>IF(IFERROR(VLOOKUP(ROW(F31),'RW registers'!$A:$L,7,0),"")=0,"",IFERROR(VLOOKUP(ROW(F31),'RW registers'!$A:$L,7,0),""))</f>
        <v>Int16</v>
      </c>
      <c r="G33" s="3" t="str">
        <f>IF(IFERROR(VLOOKUP(ROW(G31),'RW registers'!$A:$L,8,0),"")=0,"",IFERROR(VLOOKUP(ROW(G31),'RW registers'!$A:$L,8,0),""))</f>
        <v>0.0~1500.0</v>
      </c>
      <c r="H33" s="3" t="str">
        <f>IF(IFERROR(VLOOKUP(ROW(H31),'RW registers'!$A:$L,9,0),"")=0,"",IFERROR(VLOOKUP(ROW(H31),'RW registers'!$A:$L,9,0),""))</f>
        <v>/</v>
      </c>
      <c r="I33" s="114">
        <f>IF(IFERROR(VLOOKUP(ROW(I31),'RW registers'!$A:$L,10,0),"")=0,"",IFERROR(VLOOKUP(ROW(I31),'RW registers'!$A:$L,10,0),""))</f>
        <v>0.1</v>
      </c>
      <c r="J33" s="118" t="str">
        <f>IF(IFERROR(VLOOKUP(ROW(J31),'RW registers'!$A:$L,11,0),"")=0,"",IFERROR(VLOOKUP(ROW(J31),'RW registers'!$A:$L,11,0),""))</f>
        <v>A</v>
      </c>
      <c r="K33" s="3" t="str">
        <f>IF(IFERROR(VLOOKUP(ROW(K31),'RW registers'!$A:$L,12,0),"")=0,"",IFERROR(VLOOKUP(ROW(K31),'RW registers'!$A:$L,12,0),""))</f>
        <v/>
      </c>
    </row>
    <row r="34" spans="1:11" ht="65.099999999999994" customHeight="1">
      <c r="A34" s="3">
        <f>IF(IFERROR(VLOOKUP(ROW(A32),'RW registers'!$A:$L,2,0),"")=0,"",IFERROR(VLOOKUP(ROW(A32),'RW registers'!$A:$L,2,0),""))</f>
        <v>53665</v>
      </c>
      <c r="B34" s="3" t="str">
        <f>IF(IFERROR(VLOOKUP(ROW(B32),'RW registers'!$A:$L,3,0),"")=0,"",IFERROR(VLOOKUP(ROW(B32),'RW registers'!$A:$L,3,0),""))</f>
        <v>2 Bytes</v>
      </c>
      <c r="C34" s="3" t="str">
        <f>IF(IFERROR(VLOOKUP(ROW(C32),'RW registers'!$A:$L,4,0),"")=0,"",IFERROR(VLOOKUP(ROW(C32),'RW registers'!$A:$L,4,0),""))</f>
        <v>RW</v>
      </c>
      <c r="D34" s="3" t="str">
        <f>IF(IFERROR(VLOOKUP(ROW(D32),'RW registers'!$A:$L,5,0),"")=0,"",IFERROR(VLOOKUP(ROW(D32),'RW registers'!$A:$L,5,0),""))</f>
        <v>DC String 1: maximum precharge current</v>
      </c>
      <c r="E34" s="3" t="str">
        <f>IF(IFERROR(VLOOKUP(ROW(E32),'RW registers'!$A:$L,6,0),"")=0,"",IFERROR(VLOOKUP(ROW(E32),'RW registers'!$A:$L,6,0),""))</f>
        <v>直流支路1: 预充最大电流</v>
      </c>
      <c r="F34" s="3" t="str">
        <f>IF(IFERROR(VLOOKUP(ROW(F32),'RW registers'!$A:$L,7,0),"")=0,"",IFERROR(VLOOKUP(ROW(F32),'RW registers'!$A:$L,7,0),""))</f>
        <v>Int16</v>
      </c>
      <c r="G34" s="3" t="str">
        <f>IF(IFERROR(VLOOKUP(ROW(G32),'RW registers'!$A:$L,8,0),"")=0,"",IFERROR(VLOOKUP(ROW(G32),'RW registers'!$A:$L,8,0),""))</f>
        <v>0.0~1500.0</v>
      </c>
      <c r="H34" s="3" t="str">
        <f>IF(IFERROR(VLOOKUP(ROW(H32),'RW registers'!$A:$L,9,0),"")=0,"",IFERROR(VLOOKUP(ROW(H32),'RW registers'!$A:$L,9,0),""))</f>
        <v>/</v>
      </c>
      <c r="I34" s="114">
        <f>IF(IFERROR(VLOOKUP(ROW(I32),'RW registers'!$A:$L,10,0),"")=0,"",IFERROR(VLOOKUP(ROW(I32),'RW registers'!$A:$L,10,0),""))</f>
        <v>0.1</v>
      </c>
      <c r="J34" s="118" t="str">
        <f>IF(IFERROR(VLOOKUP(ROW(J32),'RW registers'!$A:$L,11,0),"")=0,"",IFERROR(VLOOKUP(ROW(J32),'RW registers'!$A:$L,11,0),""))</f>
        <v>A</v>
      </c>
      <c r="K34" s="3" t="str">
        <f>IF(IFERROR(VLOOKUP(ROW(K32),'RW registers'!$A:$L,12,0),"")=0,"",IFERROR(VLOOKUP(ROW(K32),'RW registers'!$A:$L,12,0),""))</f>
        <v/>
      </c>
    </row>
    <row r="35" spans="1:11" ht="65.099999999999994" customHeight="1">
      <c r="A35" s="3">
        <f>IF(IFERROR(VLOOKUP(ROW(A33),'RW registers'!$A:$L,2,0),"")=0,"",IFERROR(VLOOKUP(ROW(A33),'RW registers'!$A:$L,2,0),""))</f>
        <v>53670</v>
      </c>
      <c r="B35" s="3" t="str">
        <f>IF(IFERROR(VLOOKUP(ROW(B33),'RW registers'!$A:$L,3,0),"")=0,"",IFERROR(VLOOKUP(ROW(B33),'RW registers'!$A:$L,3,0),""))</f>
        <v>2 Bytes</v>
      </c>
      <c r="C35" s="3" t="str">
        <f>IF(IFERROR(VLOOKUP(ROW(C33),'RW registers'!$A:$L,4,0),"")=0,"",IFERROR(VLOOKUP(ROW(C33),'RW registers'!$A:$L,4,0),""))</f>
        <v>RW</v>
      </c>
      <c r="D35" s="3" t="str">
        <f>IF(IFERROR(VLOOKUP(ROW(D33),'RW registers'!$A:$L,5,0),"")=0,"",IFERROR(VLOOKUP(ROW(D33),'RW registers'!$A:$L,5,0),""))</f>
        <v>Over voltage region 1 protection voltage ratio</v>
      </c>
      <c r="E35" s="3" t="str">
        <f>IF(IFERROR(VLOOKUP(ROW(E33),'RW registers'!$A:$L,6,0),"")=0,"",IFERROR(VLOOKUP(ROW(E33),'RW registers'!$A:$L,6,0),""))</f>
        <v>过压保护I段电压比率</v>
      </c>
      <c r="F35" s="3" t="str">
        <f>IF(IFERROR(VLOOKUP(ROW(F33),'RW registers'!$A:$L,7,0),"")=0,"",IFERROR(VLOOKUP(ROW(F33),'RW registers'!$A:$L,7,0),""))</f>
        <v>Int16</v>
      </c>
      <c r="G35" s="3" t="str">
        <f>IF(IFERROR(VLOOKUP(ROW(G33),'RW registers'!$A:$L,8,0),"")=0,"",IFERROR(VLOOKUP(ROW(G33),'RW registers'!$A:$L,8,0),""))</f>
        <v>USA：1.05~1.25；
CHN：1.05~1.35；
Australia：1.05~1.20；
UK：1.05~1.35；</v>
      </c>
      <c r="H35" s="3" t="str">
        <f>IF(IFERROR(VLOOKUP(ROW(H33),'RW registers'!$A:$L,9,0),"")=0,"",IFERROR(VLOOKUP(ROW(H33),'RW registers'!$A:$L,9,0),""))</f>
        <v>/</v>
      </c>
      <c r="I35" s="114">
        <f>IF(IFERROR(VLOOKUP(ROW(I33),'RW registers'!$A:$L,10,0),"")=0,"",IFERROR(VLOOKUP(ROW(I33),'RW registers'!$A:$L,10,0),""))</f>
        <v>0.01</v>
      </c>
      <c r="J35" s="118" t="str">
        <f>IF(IFERROR(VLOOKUP(ROW(J33),'RW registers'!$A:$L,11,0),"")=0,"",IFERROR(VLOOKUP(ROW(J33),'RW registers'!$A:$L,11,0),""))</f>
        <v>/</v>
      </c>
      <c r="K35" s="3" t="str">
        <f>IF(IFERROR(VLOOKUP(ROW(K33),'RW registers'!$A:$L,12,0),"")=0,"",IFERROR(VLOOKUP(ROW(K33),'RW registers'!$A:$L,12,0),""))</f>
        <v>Keep the default value if not aware of the function of this parameter.
ratio * rated voltage</v>
      </c>
    </row>
    <row r="36" spans="1:11" ht="65.099999999999994" customHeight="1">
      <c r="A36" s="3">
        <f>IF(IFERROR(VLOOKUP(ROW(A34),'RW registers'!$A:$L,2,0),"")=0,"",IFERROR(VLOOKUP(ROW(A34),'RW registers'!$A:$L,2,0),""))</f>
        <v>53671</v>
      </c>
      <c r="B36" s="3" t="str">
        <f>IF(IFERROR(VLOOKUP(ROW(B34),'RW registers'!$A:$L,3,0),"")=0,"",IFERROR(VLOOKUP(ROW(B34),'RW registers'!$A:$L,3,0),""))</f>
        <v>2 Bytes</v>
      </c>
      <c r="C36" s="3" t="str">
        <f>IF(IFERROR(VLOOKUP(ROW(C34),'RW registers'!$A:$L,4,0),"")=0,"",IFERROR(VLOOKUP(ROW(C34),'RW registers'!$A:$L,4,0),""))</f>
        <v>RW</v>
      </c>
      <c r="D36" s="3" t="str">
        <f>IF(IFERROR(VLOOKUP(ROW(D34),'RW registers'!$A:$L,5,0),"")=0,"",IFERROR(VLOOKUP(ROW(D34),'RW registers'!$A:$L,5,0),""))</f>
        <v>Over voltage region 1 protection time</v>
      </c>
      <c r="E36" s="3" t="str">
        <f>IF(IFERROR(VLOOKUP(ROW(E34),'RW registers'!$A:$L,6,0),"")=0,"",IFERROR(VLOOKUP(ROW(E34),'RW registers'!$A:$L,6,0),""))</f>
        <v>过压保护I段保护时间</v>
      </c>
      <c r="F36" s="3" t="str">
        <f>IF(IFERROR(VLOOKUP(ROW(F34),'RW registers'!$A:$L,7,0),"")=0,"",IFERROR(VLOOKUP(ROW(F34),'RW registers'!$A:$L,7,0),""))</f>
        <v>Int16</v>
      </c>
      <c r="G36" s="3" t="str">
        <f>IF(IFERROR(VLOOKUP(ROW(G34),'RW registers'!$A:$L,8,0),"")=0,"",IFERROR(VLOOKUP(ROW(G34),'RW registers'!$A:$L,8,0),""))</f>
        <v>USA：0.01~13.00；
CHN：0.01~13.00；
Australia：0.01~2.00；
UK：0.01~13.00；</v>
      </c>
      <c r="H36" s="3" t="str">
        <f>IF(IFERROR(VLOOKUP(ROW(H34),'RW registers'!$A:$L,9,0),"")=0,"",IFERROR(VLOOKUP(ROW(H34),'RW registers'!$A:$L,9,0),""))</f>
        <v>/</v>
      </c>
      <c r="I36" s="114">
        <f>IF(IFERROR(VLOOKUP(ROW(I34),'RW registers'!$A:$L,10,0),"")=0,"",IFERROR(VLOOKUP(ROW(I34),'RW registers'!$A:$L,10,0),""))</f>
        <v>0.01</v>
      </c>
      <c r="J36" s="118" t="str">
        <f>IF(IFERROR(VLOOKUP(ROW(J34),'RW registers'!$A:$L,11,0),"")=0,"",IFERROR(VLOOKUP(ROW(J34),'RW registers'!$A:$L,11,0),""))</f>
        <v>s</v>
      </c>
      <c r="K36" s="3" t="str">
        <f>IF(IFERROR(VLOOKUP(ROW(K34),'RW registers'!$A:$L,12,0),"")=0,"",IFERROR(VLOOKUP(ROW(K34),'RW registers'!$A:$L,12,0),""))</f>
        <v>Keep the default value if not aware of the function of this parameter</v>
      </c>
    </row>
    <row r="37" spans="1:11" ht="65.099999999999994" customHeight="1">
      <c r="A37" s="3">
        <f>IF(IFERROR(VLOOKUP(ROW(A35),'RW registers'!$A:$L,2,0),"")=0,"",IFERROR(VLOOKUP(ROW(A35),'RW registers'!$A:$L,2,0),""))</f>
        <v>53672</v>
      </c>
      <c r="B37" s="3" t="str">
        <f>IF(IFERROR(VLOOKUP(ROW(B35),'RW registers'!$A:$L,3,0),"")=0,"",IFERROR(VLOOKUP(ROW(B35),'RW registers'!$A:$L,3,0),""))</f>
        <v>2 Bytes</v>
      </c>
      <c r="C37" s="3" t="str">
        <f>IF(IFERROR(VLOOKUP(ROW(C35),'RW registers'!$A:$L,4,0),"")=0,"",IFERROR(VLOOKUP(ROW(C35),'RW registers'!$A:$L,4,0),""))</f>
        <v>RW</v>
      </c>
      <c r="D37" s="3" t="str">
        <f>IF(IFERROR(VLOOKUP(ROW(D35),'RW registers'!$A:$L,5,0),"")=0,"",IFERROR(VLOOKUP(ROW(D35),'RW registers'!$A:$L,5,0),""))</f>
        <v>Over voltage region 2 protection voltage ratio</v>
      </c>
      <c r="E37" s="3" t="str">
        <f>IF(IFERROR(VLOOKUP(ROW(E35),'RW registers'!$A:$L,6,0),"")=0,"",IFERROR(VLOOKUP(ROW(E35),'RW registers'!$A:$L,6,0),""))</f>
        <v>过压保护II段电压比率</v>
      </c>
      <c r="F37" s="3" t="str">
        <f>IF(IFERROR(VLOOKUP(ROW(F35),'RW registers'!$A:$L,7,0),"")=0,"",IFERROR(VLOOKUP(ROW(F35),'RW registers'!$A:$L,7,0),""))</f>
        <v>Int16</v>
      </c>
      <c r="G37" s="3" t="str">
        <f>IF(IFERROR(VLOOKUP(ROW(G35),'RW registers'!$A:$L,8,0),"")=0,"",IFERROR(VLOOKUP(ROW(G35),'RW registers'!$A:$L,8,0),""))</f>
        <v>USA：1.05~1.25；
CHN：1.05~1.35；
Australia：1.05~1.25；
UK：1.05~1.35；</v>
      </c>
      <c r="H37" s="3" t="str">
        <f>IF(IFERROR(VLOOKUP(ROW(H35),'RW registers'!$A:$L,9,0),"")=0,"",IFERROR(VLOOKUP(ROW(H35),'RW registers'!$A:$L,9,0),""))</f>
        <v>/</v>
      </c>
      <c r="I37" s="114">
        <f>IF(IFERROR(VLOOKUP(ROW(I35),'RW registers'!$A:$L,10,0),"")=0,"",IFERROR(VLOOKUP(ROW(I35),'RW registers'!$A:$L,10,0),""))</f>
        <v>0.01</v>
      </c>
      <c r="J37" s="118" t="str">
        <f>IF(IFERROR(VLOOKUP(ROW(J35),'RW registers'!$A:$L,11,0),"")=0,"",IFERROR(VLOOKUP(ROW(J35),'RW registers'!$A:$L,11,0),""))</f>
        <v>/</v>
      </c>
      <c r="K37" s="3" t="str">
        <f>IF(IFERROR(VLOOKUP(ROW(K35),'RW registers'!$A:$L,12,0),"")=0,"",IFERROR(VLOOKUP(ROW(K35),'RW registers'!$A:$L,12,0),""))</f>
        <v>Keep the default value if not aware of the function of this parameter.
ratio * rated voltage</v>
      </c>
    </row>
    <row r="38" spans="1:11" ht="65.099999999999994" customHeight="1">
      <c r="A38" s="3">
        <f>IF(IFERROR(VLOOKUP(ROW(A36),'RW registers'!$A:$L,2,0),"")=0,"",IFERROR(VLOOKUP(ROW(A36),'RW registers'!$A:$L,2,0),""))</f>
        <v>53673</v>
      </c>
      <c r="B38" s="3" t="str">
        <f>IF(IFERROR(VLOOKUP(ROW(B36),'RW registers'!$A:$L,3,0),"")=0,"",IFERROR(VLOOKUP(ROW(B36),'RW registers'!$A:$L,3,0),""))</f>
        <v>2 Bytes</v>
      </c>
      <c r="C38" s="3" t="str">
        <f>IF(IFERROR(VLOOKUP(ROW(C36),'RW registers'!$A:$L,4,0),"")=0,"",IFERROR(VLOOKUP(ROW(C36),'RW registers'!$A:$L,4,0),""))</f>
        <v>RW</v>
      </c>
      <c r="D38" s="3" t="str">
        <f>IF(IFERROR(VLOOKUP(ROW(D36),'RW registers'!$A:$L,5,0),"")=0,"",IFERROR(VLOOKUP(ROW(D36),'RW registers'!$A:$L,5,0),""))</f>
        <v>Over voltage region 2 protection time</v>
      </c>
      <c r="E38" s="3" t="str">
        <f>IF(IFERROR(VLOOKUP(ROW(E36),'RW registers'!$A:$L,6,0),"")=0,"",IFERROR(VLOOKUP(ROW(E36),'RW registers'!$A:$L,6,0),""))</f>
        <v>过压保护II段保护时间</v>
      </c>
      <c r="F38" s="3" t="str">
        <f>IF(IFERROR(VLOOKUP(ROW(F36),'RW registers'!$A:$L,7,0),"")=0,"",IFERROR(VLOOKUP(ROW(F36),'RW registers'!$A:$L,7,0),""))</f>
        <v>Int16</v>
      </c>
      <c r="G38" s="3" t="str">
        <f>IF(IFERROR(VLOOKUP(ROW(G36),'RW registers'!$A:$L,8,0),"")=0,"",IFERROR(VLOOKUP(ROW(G36),'RW registers'!$A:$L,8,0),""))</f>
        <v>USA：0.01~2.00；
CHN：0.01~1.00；
Australia：0.01~0.50；
UK：0.01~1.00；</v>
      </c>
      <c r="H38" s="3" t="str">
        <f>IF(IFERROR(VLOOKUP(ROW(H36),'RW registers'!$A:$L,9,0),"")=0,"",IFERROR(VLOOKUP(ROW(H36),'RW registers'!$A:$L,9,0),""))</f>
        <v>/</v>
      </c>
      <c r="I38" s="114">
        <f>IF(IFERROR(VLOOKUP(ROW(I36),'RW registers'!$A:$L,10,0),"")=0,"",IFERROR(VLOOKUP(ROW(I36),'RW registers'!$A:$L,10,0),""))</f>
        <v>0.01</v>
      </c>
      <c r="J38" s="118" t="str">
        <f>IF(IFERROR(VLOOKUP(ROW(J36),'RW registers'!$A:$L,11,0),"")=0,"",IFERROR(VLOOKUP(ROW(J36),'RW registers'!$A:$L,11,0),""))</f>
        <v>s</v>
      </c>
      <c r="K38" s="3" t="str">
        <f>IF(IFERROR(VLOOKUP(ROW(K36),'RW registers'!$A:$L,12,0),"")=0,"",IFERROR(VLOOKUP(ROW(K36),'RW registers'!$A:$L,12,0),""))</f>
        <v>Keep the default value if not aware of the function of this parameter</v>
      </c>
    </row>
    <row r="39" spans="1:11" ht="65.099999999999994" customHeight="1">
      <c r="A39" s="3">
        <f>IF(IFERROR(VLOOKUP(ROW(A37),'RW registers'!$A:$L,2,0),"")=0,"",IFERROR(VLOOKUP(ROW(A37),'RW registers'!$A:$L,2,0),""))</f>
        <v>53674</v>
      </c>
      <c r="B39" s="3" t="str">
        <f>IF(IFERROR(VLOOKUP(ROW(B37),'RW registers'!$A:$L,3,0),"")=0,"",IFERROR(VLOOKUP(ROW(B37),'RW registers'!$A:$L,3,0),""))</f>
        <v>2 Bytes</v>
      </c>
      <c r="C39" s="3" t="str">
        <f>IF(IFERROR(VLOOKUP(ROW(C37),'RW registers'!$A:$L,4,0),"")=0,"",IFERROR(VLOOKUP(ROW(C37),'RW registers'!$A:$L,4,0),""))</f>
        <v>RW</v>
      </c>
      <c r="D39" s="3" t="str">
        <f>IF(IFERROR(VLOOKUP(ROW(D37),'RW registers'!$A:$L,5,0),"")=0,"",IFERROR(VLOOKUP(ROW(D37),'RW registers'!$A:$L,5,0),""))</f>
        <v>Under voltage region 1 protection voltage ratio</v>
      </c>
      <c r="E39" s="3" t="str">
        <f>IF(IFERROR(VLOOKUP(ROW(E37),'RW registers'!$A:$L,6,0),"")=0,"",IFERROR(VLOOKUP(ROW(E37),'RW registers'!$A:$L,6,0),""))</f>
        <v>欠压保护I段电压比率</v>
      </c>
      <c r="F39" s="3" t="str">
        <f>IF(IFERROR(VLOOKUP(ROW(F37),'RW registers'!$A:$L,7,0),"")=0,"",IFERROR(VLOOKUP(ROW(F37),'RW registers'!$A:$L,7,0),""))</f>
        <v>Int16</v>
      </c>
      <c r="G39" s="3" t="str">
        <f>IF(IFERROR(VLOOKUP(ROW(G37),'RW registers'!$A:$L,8,0),"")=0,"",IFERROR(VLOOKUP(ROW(G37),'RW registers'!$A:$L,8,0),""))</f>
        <v>USA：0.45~0.95；
CHN：0.50~0.85；
Australia：0.50~0.85；
UK：0.45~0.95；</v>
      </c>
      <c r="H39" s="3" t="str">
        <f>IF(IFERROR(VLOOKUP(ROW(H37),'RW registers'!$A:$L,9,0),"")=0,"",IFERROR(VLOOKUP(ROW(H37),'RW registers'!$A:$L,9,0),""))</f>
        <v>/</v>
      </c>
      <c r="I39" s="114">
        <f>IF(IFERROR(VLOOKUP(ROW(I37),'RW registers'!$A:$L,10,0),"")=0,"",IFERROR(VLOOKUP(ROW(I37),'RW registers'!$A:$L,10,0),""))</f>
        <v>0.01</v>
      </c>
      <c r="J39" s="118" t="str">
        <f>IF(IFERROR(VLOOKUP(ROW(J37),'RW registers'!$A:$L,11,0),"")=0,"",IFERROR(VLOOKUP(ROW(J37),'RW registers'!$A:$L,11,0),""))</f>
        <v>/</v>
      </c>
      <c r="K39" s="3" t="str">
        <f>IF(IFERROR(VLOOKUP(ROW(K37),'RW registers'!$A:$L,12,0),"")=0,"",IFERROR(VLOOKUP(ROW(K37),'RW registers'!$A:$L,12,0),""))</f>
        <v>Keep the default value if not aware of the function of this parameter.
ratio * rated voltage</v>
      </c>
    </row>
    <row r="40" spans="1:11" ht="65.099999999999994" customHeight="1">
      <c r="A40" s="3">
        <f>IF(IFERROR(VLOOKUP(ROW(A38),'RW registers'!$A:$L,2,0),"")=0,"",IFERROR(VLOOKUP(ROW(A38),'RW registers'!$A:$L,2,0),""))</f>
        <v>53675</v>
      </c>
      <c r="B40" s="3" t="str">
        <f>IF(IFERROR(VLOOKUP(ROW(B38),'RW registers'!$A:$L,3,0),"")=0,"",IFERROR(VLOOKUP(ROW(B38),'RW registers'!$A:$L,3,0),""))</f>
        <v>2 Bytes</v>
      </c>
      <c r="C40" s="3" t="str">
        <f>IF(IFERROR(VLOOKUP(ROW(C38),'RW registers'!$A:$L,4,0),"")=0,"",IFERROR(VLOOKUP(ROW(C38),'RW registers'!$A:$L,4,0),""))</f>
        <v>RW</v>
      </c>
      <c r="D40" s="3" t="str">
        <f>IF(IFERROR(VLOOKUP(ROW(D38),'RW registers'!$A:$L,5,0),"")=0,"",IFERROR(VLOOKUP(ROW(D38),'RW registers'!$A:$L,5,0),""))</f>
        <v>Under voltage region 1 protection time</v>
      </c>
      <c r="E40" s="3" t="str">
        <f>IF(IFERROR(VLOOKUP(ROW(E38),'RW registers'!$A:$L,6,0),"")=0,"",IFERROR(VLOOKUP(ROW(E38),'RW registers'!$A:$L,6,0),""))</f>
        <v>欠压保护I段保护时间</v>
      </c>
      <c r="F40" s="3" t="str">
        <f>IF(IFERROR(VLOOKUP(ROW(F38),'RW registers'!$A:$L,7,0),"")=0,"",IFERROR(VLOOKUP(ROW(F38),'RW registers'!$A:$L,7,0),""))</f>
        <v>Int16</v>
      </c>
      <c r="G40" s="3" t="str">
        <f>IF(IFERROR(VLOOKUP(ROW(G38),'RW registers'!$A:$L,8,0),"")=0,"",IFERROR(VLOOKUP(ROW(G38),'RW registers'!$A:$L,8,0),""))</f>
        <v>USA：0~21.00；
CHN：0.01~5.00；
Australia：0~5.00；
UK：0.01~5.00；</v>
      </c>
      <c r="H40" s="3" t="str">
        <f>IF(IFERROR(VLOOKUP(ROW(H38),'RW registers'!$A:$L,9,0),"")=0,"",IFERROR(VLOOKUP(ROW(H38),'RW registers'!$A:$L,9,0),""))</f>
        <v>/</v>
      </c>
      <c r="I40" s="114">
        <f>IF(IFERROR(VLOOKUP(ROW(I38),'RW registers'!$A:$L,10,0),"")=0,"",IFERROR(VLOOKUP(ROW(I38),'RW registers'!$A:$L,10,0),""))</f>
        <v>0.01</v>
      </c>
      <c r="J40" s="118" t="str">
        <f>IF(IFERROR(VLOOKUP(ROW(J38),'RW registers'!$A:$L,11,0),"")=0,"",IFERROR(VLOOKUP(ROW(J38),'RW registers'!$A:$L,11,0),""))</f>
        <v>s</v>
      </c>
      <c r="K40" s="3" t="str">
        <f>IF(IFERROR(VLOOKUP(ROW(K38),'RW registers'!$A:$L,12,0),"")=0,"",IFERROR(VLOOKUP(ROW(K38),'RW registers'!$A:$L,12,0),""))</f>
        <v>Keep the default value if not aware of the function of this parameter</v>
      </c>
    </row>
    <row r="41" spans="1:11" ht="65.099999999999994" customHeight="1">
      <c r="A41" s="3">
        <f>IF(IFERROR(VLOOKUP(ROW(A39),'RW registers'!$A:$L,2,0),"")=0,"",IFERROR(VLOOKUP(ROW(A39),'RW registers'!$A:$L,2,0),""))</f>
        <v>53676</v>
      </c>
      <c r="B41" s="3" t="str">
        <f>IF(IFERROR(VLOOKUP(ROW(B39),'RW registers'!$A:$L,3,0),"")=0,"",IFERROR(VLOOKUP(ROW(B39),'RW registers'!$A:$L,3,0),""))</f>
        <v>2 Bytes</v>
      </c>
      <c r="C41" s="3" t="str">
        <f>IF(IFERROR(VLOOKUP(ROW(C39),'RW registers'!$A:$L,4,0),"")=0,"",IFERROR(VLOOKUP(ROW(C39),'RW registers'!$A:$L,4,0),""))</f>
        <v>RW</v>
      </c>
      <c r="D41" s="3" t="str">
        <f>IF(IFERROR(VLOOKUP(ROW(D39),'RW registers'!$A:$L,5,0),"")=0,"",IFERROR(VLOOKUP(ROW(D39),'RW registers'!$A:$L,5,0),""))</f>
        <v>Under voltage region 2 protection voltage ratio</v>
      </c>
      <c r="E41" s="3" t="str">
        <f>IF(IFERROR(VLOOKUP(ROW(E39),'RW registers'!$A:$L,6,0),"")=0,"",IFERROR(VLOOKUP(ROW(E39),'RW registers'!$A:$L,6,0),""))</f>
        <v>欠压保护II段电压比率</v>
      </c>
      <c r="F41" s="3" t="str">
        <f>IF(IFERROR(VLOOKUP(ROW(F39),'RW registers'!$A:$L,7,0),"")=0,"",IFERROR(VLOOKUP(ROW(F39),'RW registers'!$A:$L,7,0),""))</f>
        <v>Int16</v>
      </c>
      <c r="G41" s="3" t="str">
        <f>IF(IFERROR(VLOOKUP(ROW(G39),'RW registers'!$A:$L,8,0),"")=0,"",IFERROR(VLOOKUP(ROW(G39),'RW registers'!$A:$L,8,0),""))</f>
        <v>USA：0.45~0.95；
CHN：0.20~0.50；
Australia：/；
UK：0.45~0.95；</v>
      </c>
      <c r="H41" s="3" t="str">
        <f>IF(IFERROR(VLOOKUP(ROW(H39),'RW registers'!$A:$L,9,0),"")=0,"",IFERROR(VLOOKUP(ROW(H39),'RW registers'!$A:$L,9,0),""))</f>
        <v>/</v>
      </c>
      <c r="I41" s="114">
        <f>IF(IFERROR(VLOOKUP(ROW(I39),'RW registers'!$A:$L,10,0),"")=0,"",IFERROR(VLOOKUP(ROW(I39),'RW registers'!$A:$L,10,0),""))</f>
        <v>0.01</v>
      </c>
      <c r="J41" s="118" t="str">
        <f>IF(IFERROR(VLOOKUP(ROW(J39),'RW registers'!$A:$L,11,0),"")=0,"",IFERROR(VLOOKUP(ROW(J39),'RW registers'!$A:$L,11,0),""))</f>
        <v>/</v>
      </c>
      <c r="K41" s="3" t="str">
        <f>IF(IFERROR(VLOOKUP(ROW(K39),'RW registers'!$A:$L,12,0),"")=0,"",IFERROR(VLOOKUP(ROW(K39),'RW registers'!$A:$L,12,0),""))</f>
        <v>invalid for Australia.
ratio * rated voltage</v>
      </c>
    </row>
    <row r="42" spans="1:11" ht="65.099999999999994" customHeight="1">
      <c r="A42" s="3">
        <f>IF(IFERROR(VLOOKUP(ROW(A40),'RW registers'!$A:$L,2,0),"")=0,"",IFERROR(VLOOKUP(ROW(A40),'RW registers'!$A:$L,2,0),""))</f>
        <v>53677</v>
      </c>
      <c r="B42" s="3" t="str">
        <f>IF(IFERROR(VLOOKUP(ROW(B40),'RW registers'!$A:$L,3,0),"")=0,"",IFERROR(VLOOKUP(ROW(B40),'RW registers'!$A:$L,3,0),""))</f>
        <v>2 Bytes</v>
      </c>
      <c r="C42" s="3" t="str">
        <f>IF(IFERROR(VLOOKUP(ROW(C40),'RW registers'!$A:$L,4,0),"")=0,"",IFERROR(VLOOKUP(ROW(C40),'RW registers'!$A:$L,4,0),""))</f>
        <v>RW</v>
      </c>
      <c r="D42" s="3" t="str">
        <f>IF(IFERROR(VLOOKUP(ROW(D40),'RW registers'!$A:$L,5,0),"")=0,"",IFERROR(VLOOKUP(ROW(D40),'RW registers'!$A:$L,5,0),""))</f>
        <v>Under voltage region 2 protection time</v>
      </c>
      <c r="E42" s="3" t="str">
        <f>IF(IFERROR(VLOOKUP(ROW(E40),'RW registers'!$A:$L,6,0),"")=0,"",IFERROR(VLOOKUP(ROW(E40),'RW registers'!$A:$L,6,0),""))</f>
        <v>欠压保护II段保护时间</v>
      </c>
      <c r="F42" s="3" t="str">
        <f>IF(IFERROR(VLOOKUP(ROW(F40),'RW registers'!$A:$L,7,0),"")=0,"",IFERROR(VLOOKUP(ROW(F40),'RW registers'!$A:$L,7,0),""))</f>
        <v>Int16</v>
      </c>
      <c r="G42" s="3" t="str">
        <f>IF(IFERROR(VLOOKUP(ROW(G40),'RW registers'!$A:$L,8,0),"")=0,"",IFERROR(VLOOKUP(ROW(G40),'RW registers'!$A:$L,8,0),""))</f>
        <v>USA：0.01~11.00；
CHN：0.01~1.00；
Australia：/；
UK：0.01~1.00；</v>
      </c>
      <c r="H42" s="3" t="str">
        <f>IF(IFERROR(VLOOKUP(ROW(H40),'RW registers'!$A:$L,9,0),"")=0,"",IFERROR(VLOOKUP(ROW(H40),'RW registers'!$A:$L,9,0),""))</f>
        <v>/</v>
      </c>
      <c r="I42" s="114">
        <f>IF(IFERROR(VLOOKUP(ROW(I40),'RW registers'!$A:$L,10,0),"")=0,"",IFERROR(VLOOKUP(ROW(I40),'RW registers'!$A:$L,10,0),""))</f>
        <v>0.01</v>
      </c>
      <c r="J42" s="118" t="str">
        <f>IF(IFERROR(VLOOKUP(ROW(J40),'RW registers'!$A:$L,11,0),"")=0,"",IFERROR(VLOOKUP(ROW(J40),'RW registers'!$A:$L,11,0),""))</f>
        <v>s</v>
      </c>
      <c r="K42" s="3" t="str">
        <f>IF(IFERROR(VLOOKUP(ROW(K40),'RW registers'!$A:$L,12,0),"")=0,"",IFERROR(VLOOKUP(ROW(K40),'RW registers'!$A:$L,12,0),""))</f>
        <v>invalid for Australia</v>
      </c>
    </row>
    <row r="43" spans="1:11" ht="65.099999999999994" customHeight="1">
      <c r="A43" s="3">
        <f>IF(IFERROR(VLOOKUP(ROW(A41),'RW registers'!$A:$L,2,0),"")=0,"",IFERROR(VLOOKUP(ROW(A41),'RW registers'!$A:$L,2,0),""))</f>
        <v>53678</v>
      </c>
      <c r="B43" s="3" t="str">
        <f>IF(IFERROR(VLOOKUP(ROW(B41),'RW registers'!$A:$L,3,0),"")=0,"",IFERROR(VLOOKUP(ROW(B41),'RW registers'!$A:$L,3,0),""))</f>
        <v>2 Bytes</v>
      </c>
      <c r="C43" s="3" t="str">
        <f>IF(IFERROR(VLOOKUP(ROW(C41),'RW registers'!$A:$L,4,0),"")=0,"",IFERROR(VLOOKUP(ROW(C41),'RW registers'!$A:$L,4,0),""))</f>
        <v>RW</v>
      </c>
      <c r="D43" s="3" t="str">
        <f>IF(IFERROR(VLOOKUP(ROW(D41),'RW registers'!$A:$L,5,0),"")=0,"",IFERROR(VLOOKUP(ROW(D41),'RW registers'!$A:$L,5,0),""))</f>
        <v>Under voltage region 3 protection voltage ratio</v>
      </c>
      <c r="E43" s="3" t="str">
        <f>IF(IFERROR(VLOOKUP(ROW(E41),'RW registers'!$A:$L,6,0),"")=0,"",IFERROR(VLOOKUP(ROW(E41),'RW registers'!$A:$L,6,0),""))</f>
        <v>欠压保护III段电压比率</v>
      </c>
      <c r="F43" s="3" t="str">
        <f>IF(IFERROR(VLOOKUP(ROW(F41),'RW registers'!$A:$L,7,0),"")=0,"",IFERROR(VLOOKUP(ROW(F41),'RW registers'!$A:$L,7,0),""))</f>
        <v>Int16</v>
      </c>
      <c r="G43" s="3" t="str">
        <f>IF(IFERROR(VLOOKUP(ROW(G41),'RW registers'!$A:$L,8,0),"")=0,"",IFERROR(VLOOKUP(ROW(G41),'RW registers'!$A:$L,8,0),""))</f>
        <v>USA：0.45~0.95；
CHN：/；
Australia：/；
UK：/；</v>
      </c>
      <c r="H43" s="3" t="str">
        <f>IF(IFERROR(VLOOKUP(ROW(H41),'RW registers'!$A:$L,9,0),"")=0,"",IFERROR(VLOOKUP(ROW(H41),'RW registers'!$A:$L,9,0),""))</f>
        <v>/</v>
      </c>
      <c r="I43" s="114">
        <f>IF(IFERROR(VLOOKUP(ROW(I41),'RW registers'!$A:$L,10,0),"")=0,"",IFERROR(VLOOKUP(ROW(I41),'RW registers'!$A:$L,10,0),""))</f>
        <v>0.01</v>
      </c>
      <c r="J43" s="118" t="str">
        <f>IF(IFERROR(VLOOKUP(ROW(J41),'RW registers'!$A:$L,11,0),"")=0,"",IFERROR(VLOOKUP(ROW(J41),'RW registers'!$A:$L,11,0),""))</f>
        <v>/</v>
      </c>
      <c r="K43" s="3" t="str">
        <f>IF(IFERROR(VLOOKUP(ROW(K41),'RW registers'!$A:$L,12,0),"")=0,"",IFERROR(VLOOKUP(ROW(K41),'RW registers'!$A:$L,12,0),""))</f>
        <v>only for USA.
ratio * rated voltage</v>
      </c>
    </row>
    <row r="44" spans="1:11" ht="65.099999999999994" customHeight="1">
      <c r="A44" s="3">
        <f>IF(IFERROR(VLOOKUP(ROW(A42),'RW registers'!$A:$L,2,0),"")=0,"",IFERROR(VLOOKUP(ROW(A42),'RW registers'!$A:$L,2,0),""))</f>
        <v>53679</v>
      </c>
      <c r="B44" s="3" t="str">
        <f>IF(IFERROR(VLOOKUP(ROW(B42),'RW registers'!$A:$L,3,0),"")=0,"",IFERROR(VLOOKUP(ROW(B42),'RW registers'!$A:$L,3,0),""))</f>
        <v>2 Bytes</v>
      </c>
      <c r="C44" s="3" t="str">
        <f>IF(IFERROR(VLOOKUP(ROW(C42),'RW registers'!$A:$L,4,0),"")=0,"",IFERROR(VLOOKUP(ROW(C42),'RW registers'!$A:$L,4,0),""))</f>
        <v>RW</v>
      </c>
      <c r="D44" s="3" t="str">
        <f>IF(IFERROR(VLOOKUP(ROW(D42),'RW registers'!$A:$L,5,0),"")=0,"",IFERROR(VLOOKUP(ROW(D42),'RW registers'!$A:$L,5,0),""))</f>
        <v>Under voltage region 3 protection time</v>
      </c>
      <c r="E44" s="3" t="str">
        <f>IF(IFERROR(VLOOKUP(ROW(E42),'RW registers'!$A:$L,6,0),"")=0,"",IFERROR(VLOOKUP(ROW(E42),'RW registers'!$A:$L,6,0),""))</f>
        <v>欠压保护III段保护时间</v>
      </c>
      <c r="F44" s="3" t="str">
        <f>IF(IFERROR(VLOOKUP(ROW(F42),'RW registers'!$A:$L,7,0),"")=0,"",IFERROR(VLOOKUP(ROW(F42),'RW registers'!$A:$L,7,0),""))</f>
        <v>Int16</v>
      </c>
      <c r="G44" s="3" t="str">
        <f>IF(IFERROR(VLOOKUP(ROW(G42),'RW registers'!$A:$L,8,0),"")=0,"",IFERROR(VLOOKUP(ROW(G42),'RW registers'!$A:$L,8,0),""))</f>
        <v>USA：0~1.00；
CHN：/；
Australia：/；
UK：/；</v>
      </c>
      <c r="H44" s="3" t="str">
        <f>IF(IFERROR(VLOOKUP(ROW(H42),'RW registers'!$A:$L,9,0),"")=0,"",IFERROR(VLOOKUP(ROW(H42),'RW registers'!$A:$L,9,0),""))</f>
        <v>/</v>
      </c>
      <c r="I44" s="114">
        <f>IF(IFERROR(VLOOKUP(ROW(I42),'RW registers'!$A:$L,10,0),"")=0,"",IFERROR(VLOOKUP(ROW(I42),'RW registers'!$A:$L,10,0),""))</f>
        <v>0.01</v>
      </c>
      <c r="J44" s="118" t="str">
        <f>IF(IFERROR(VLOOKUP(ROW(J42),'RW registers'!$A:$L,11,0),"")=0,"",IFERROR(VLOOKUP(ROW(J42),'RW registers'!$A:$L,11,0),""))</f>
        <v>s</v>
      </c>
      <c r="K44" s="3" t="str">
        <f>IF(IFERROR(VLOOKUP(ROW(K42),'RW registers'!$A:$L,12,0),"")=0,"",IFERROR(VLOOKUP(ROW(K42),'RW registers'!$A:$L,12,0),""))</f>
        <v>only for USA</v>
      </c>
    </row>
    <row r="45" spans="1:11" ht="65.099999999999994" customHeight="1">
      <c r="A45" s="3">
        <f>IF(IFERROR(VLOOKUP(ROW(A43),'RW registers'!$A:$L,2,0),"")=0,"",IFERROR(VLOOKUP(ROW(A43),'RW registers'!$A:$L,2,0),""))</f>
        <v>53700</v>
      </c>
      <c r="B45" s="3" t="str">
        <f>IF(IFERROR(VLOOKUP(ROW(B43),'RW registers'!$A:$L,3,0),"")=0,"",IFERROR(VLOOKUP(ROW(B43),'RW registers'!$A:$L,3,0),""))</f>
        <v>2 Bytes</v>
      </c>
      <c r="C45" s="3" t="str">
        <f>IF(IFERROR(VLOOKUP(ROW(C43),'RW registers'!$A:$L,4,0),"")=0,"",IFERROR(VLOOKUP(ROW(C43),'RW registers'!$A:$L,4,0),""))</f>
        <v>RW</v>
      </c>
      <c r="D45" s="3" t="str">
        <f>IF(IFERROR(VLOOKUP(ROW(D43),'RW registers'!$A:$L,5,0),"")=0,"",IFERROR(VLOOKUP(ROW(D43),'RW registers'!$A:$L,5,0),""))</f>
        <v>Over frequency region 1 protection frequency</v>
      </c>
      <c r="E45" s="3" t="str">
        <f>IF(IFERROR(VLOOKUP(ROW(E43),'RW registers'!$A:$L,6,0),"")=0,"",IFERROR(VLOOKUP(ROW(E43),'RW registers'!$A:$L,6,0),""))</f>
        <v>过频保护I段保护频率</v>
      </c>
      <c r="F45" s="3" t="str">
        <f>IF(IFERROR(VLOOKUP(ROW(F43),'RW registers'!$A:$L,7,0),"")=0,"",IFERROR(VLOOKUP(ROW(F43),'RW registers'!$A:$L,7,0),""))</f>
        <v>Int16</v>
      </c>
      <c r="G45" s="3" t="str">
        <f>IF(IFERROR(VLOOKUP(ROW(G43),'RW registers'!$A:$L,8,0),"")=0,"",IFERROR(VLOOKUP(ROW(G43),'RW registers'!$A:$L,8,0),""))</f>
        <v>USA：0.10~4.50；
CHN：0.10~3.00；
Australia：0.10~3.00；
UK：0.10~3.00；</v>
      </c>
      <c r="H45" s="3" t="str">
        <f>IF(IFERROR(VLOOKUP(ROW(H43),'RW registers'!$A:$L,9,0),"")=0,"",IFERROR(VLOOKUP(ROW(H43),'RW registers'!$A:$L,9,0),""))</f>
        <v>/</v>
      </c>
      <c r="I45" s="114">
        <f>IF(IFERROR(VLOOKUP(ROW(I43),'RW registers'!$A:$L,10,0),"")=0,"",IFERROR(VLOOKUP(ROW(I43),'RW registers'!$A:$L,10,0),""))</f>
        <v>0.01</v>
      </c>
      <c r="J45" s="118" t="str">
        <f>IF(IFERROR(VLOOKUP(ROW(J43),'RW registers'!$A:$L,11,0),"")=0,"",IFERROR(VLOOKUP(ROW(J43),'RW registers'!$A:$L,11,0),""))</f>
        <v>Hz</v>
      </c>
      <c r="K45" s="3" t="str">
        <f>IF(IFERROR(VLOOKUP(ROW(K43),'RW registers'!$A:$L,12,0),"")=0,"",IFERROR(VLOOKUP(ROW(K43),'RW registers'!$A:$L,12,0),""))</f>
        <v>Keep the default value if not aware of the function of this parameter</v>
      </c>
    </row>
    <row r="46" spans="1:11" ht="65.099999999999994" customHeight="1">
      <c r="A46" s="3">
        <f>IF(IFERROR(VLOOKUP(ROW(A44),'RW registers'!$A:$L,2,0),"")=0,"",IFERROR(VLOOKUP(ROW(A44),'RW registers'!$A:$L,2,0),""))</f>
        <v>53701</v>
      </c>
      <c r="B46" s="3" t="str">
        <f>IF(IFERROR(VLOOKUP(ROW(B44),'RW registers'!$A:$L,3,0),"")=0,"",IFERROR(VLOOKUP(ROW(B44),'RW registers'!$A:$L,3,0),""))</f>
        <v>2 Bytes</v>
      </c>
      <c r="C46" s="3" t="str">
        <f>IF(IFERROR(VLOOKUP(ROW(C44),'RW registers'!$A:$L,4,0),"")=0,"",IFERROR(VLOOKUP(ROW(C44),'RW registers'!$A:$L,4,0),""))</f>
        <v>RW</v>
      </c>
      <c r="D46" s="3" t="str">
        <f>IF(IFERROR(VLOOKUP(ROW(D44),'RW registers'!$A:$L,5,0),"")=0,"",IFERROR(VLOOKUP(ROW(D44),'RW registers'!$A:$L,5,0),""))</f>
        <v>Over frequency region 1 protection time</v>
      </c>
      <c r="E46" s="3" t="str">
        <f>IF(IFERROR(VLOOKUP(ROW(E44),'RW registers'!$A:$L,6,0),"")=0,"",IFERROR(VLOOKUP(ROW(E44),'RW registers'!$A:$L,6,0),""))</f>
        <v>过频保护I段保护时间</v>
      </c>
      <c r="F46" s="3" t="str">
        <f>IF(IFERROR(VLOOKUP(ROW(F44),'RW registers'!$A:$L,7,0),"")=0,"",IFERROR(VLOOKUP(ROW(F44),'RW registers'!$A:$L,7,0),""))</f>
        <v>Int16</v>
      </c>
      <c r="G46" s="3" t="str">
        <f>IF(IFERROR(VLOOKUP(ROW(G44),'RW registers'!$A:$L,8,0),"")=0,"",IFERROR(VLOOKUP(ROW(G44),'RW registers'!$A:$L,8,0),""))</f>
        <v>USA：0.01~300.00；
CHN：0.01~300.00；
Australia：0.01~5.00；
UK：0.01~300.00；</v>
      </c>
      <c r="H46" s="3" t="str">
        <f>IF(IFERROR(VLOOKUP(ROW(H44),'RW registers'!$A:$L,9,0),"")=0,"",IFERROR(VLOOKUP(ROW(H44),'RW registers'!$A:$L,9,0),""))</f>
        <v>/</v>
      </c>
      <c r="I46" s="114">
        <f>IF(IFERROR(VLOOKUP(ROW(I44),'RW registers'!$A:$L,10,0),"")=0,"",IFERROR(VLOOKUP(ROW(I44),'RW registers'!$A:$L,10,0),""))</f>
        <v>0.01</v>
      </c>
      <c r="J46" s="118" t="str">
        <f>IF(IFERROR(VLOOKUP(ROW(J44),'RW registers'!$A:$L,11,0),"")=0,"",IFERROR(VLOOKUP(ROW(J44),'RW registers'!$A:$L,11,0),""))</f>
        <v>s</v>
      </c>
      <c r="K46" s="3" t="str">
        <f>IF(IFERROR(VLOOKUP(ROW(K44),'RW registers'!$A:$L,12,0),"")=0,"",IFERROR(VLOOKUP(ROW(K44),'RW registers'!$A:$L,12,0),""))</f>
        <v>Keep the default value if not aware of the function of this parameter</v>
      </c>
    </row>
    <row r="47" spans="1:11" ht="65.099999999999994" customHeight="1">
      <c r="A47" s="3">
        <f>IF(IFERROR(VLOOKUP(ROW(A45),'RW registers'!$A:$L,2,0),"")=0,"",IFERROR(VLOOKUP(ROW(A45),'RW registers'!$A:$L,2,0),""))</f>
        <v>53702</v>
      </c>
      <c r="B47" s="3" t="str">
        <f>IF(IFERROR(VLOOKUP(ROW(B45),'RW registers'!$A:$L,3,0),"")=0,"",IFERROR(VLOOKUP(ROW(B45),'RW registers'!$A:$L,3,0),""))</f>
        <v>2 Bytes</v>
      </c>
      <c r="C47" s="3" t="str">
        <f>IF(IFERROR(VLOOKUP(ROW(C45),'RW registers'!$A:$L,4,0),"")=0,"",IFERROR(VLOOKUP(ROW(C45),'RW registers'!$A:$L,4,0),""))</f>
        <v>RW</v>
      </c>
      <c r="D47" s="3" t="str">
        <f>IF(IFERROR(VLOOKUP(ROW(D45),'RW registers'!$A:$L,5,0),"")=0,"",IFERROR(VLOOKUP(ROW(D45),'RW registers'!$A:$L,5,0),""))</f>
        <v>Over frequency region 2 protection frequency</v>
      </c>
      <c r="E47" s="3" t="str">
        <f>IF(IFERROR(VLOOKUP(ROW(E45),'RW registers'!$A:$L,6,0),"")=0,"",IFERROR(VLOOKUP(ROW(E45),'RW registers'!$A:$L,6,0),""))</f>
        <v>过频保护II段保护频率</v>
      </c>
      <c r="F47" s="3" t="str">
        <f>IF(IFERROR(VLOOKUP(ROW(F45),'RW registers'!$A:$L,7,0),"")=0,"",IFERROR(VLOOKUP(ROW(F45),'RW registers'!$A:$L,7,0),""))</f>
        <v>Int16</v>
      </c>
      <c r="G47" s="3" t="str">
        <f>IF(IFERROR(VLOOKUP(ROW(G45),'RW registers'!$A:$L,8,0),"")=0,"",IFERROR(VLOOKUP(ROW(G45),'RW registers'!$A:$L,8,0),""))</f>
        <v>USA：0.10~4.50；
CHN：0.10~3.00；
Australia：/；</v>
      </c>
      <c r="H47" s="3" t="str">
        <f>IF(IFERROR(VLOOKUP(ROW(H45),'RW registers'!$A:$L,9,0),"")=0,"",IFERROR(VLOOKUP(ROW(H45),'RW registers'!$A:$L,9,0),""))</f>
        <v>/</v>
      </c>
      <c r="I47" s="114">
        <f>IF(IFERROR(VLOOKUP(ROW(I45),'RW registers'!$A:$L,10,0),"")=0,"",IFERROR(VLOOKUP(ROW(I45),'RW registers'!$A:$L,10,0),""))</f>
        <v>0.01</v>
      </c>
      <c r="J47" s="118" t="str">
        <f>IF(IFERROR(VLOOKUP(ROW(J45),'RW registers'!$A:$L,11,0),"")=0,"",IFERROR(VLOOKUP(ROW(J45),'RW registers'!$A:$L,11,0),""))</f>
        <v>Hz</v>
      </c>
      <c r="K47" s="3" t="str">
        <f>IF(IFERROR(VLOOKUP(ROW(K45),'RW registers'!$A:$L,12,0),"")=0,"",IFERROR(VLOOKUP(ROW(K45),'RW registers'!$A:$L,12,0),""))</f>
        <v>invalid for Australia</v>
      </c>
    </row>
    <row r="48" spans="1:11" ht="65.099999999999994" customHeight="1">
      <c r="A48" s="3">
        <f>IF(IFERROR(VLOOKUP(ROW(A46),'RW registers'!$A:$L,2,0),"")=0,"",IFERROR(VLOOKUP(ROW(A46),'RW registers'!$A:$L,2,0),""))</f>
        <v>53703</v>
      </c>
      <c r="B48" s="3" t="str">
        <f>IF(IFERROR(VLOOKUP(ROW(B46),'RW registers'!$A:$L,3,0),"")=0,"",IFERROR(VLOOKUP(ROW(B46),'RW registers'!$A:$L,3,0),""))</f>
        <v>2 Bytes</v>
      </c>
      <c r="C48" s="3" t="str">
        <f>IF(IFERROR(VLOOKUP(ROW(C46),'RW registers'!$A:$L,4,0),"")=0,"",IFERROR(VLOOKUP(ROW(C46),'RW registers'!$A:$L,4,0),""))</f>
        <v>RW</v>
      </c>
      <c r="D48" s="3" t="str">
        <f>IF(IFERROR(VLOOKUP(ROW(D46),'RW registers'!$A:$L,5,0),"")=0,"",IFERROR(VLOOKUP(ROW(D46),'RW registers'!$A:$L,5,0),""))</f>
        <v>Over frequency region 2 protection time</v>
      </c>
      <c r="E48" s="3" t="str">
        <f>IF(IFERROR(VLOOKUP(ROW(E46),'RW registers'!$A:$L,6,0),"")=0,"",IFERROR(VLOOKUP(ROW(E46),'RW registers'!$A:$L,6,0),""))</f>
        <v>过频保护II段保护时间</v>
      </c>
      <c r="F48" s="3" t="str">
        <f>IF(IFERROR(VLOOKUP(ROW(F46),'RW registers'!$A:$L,7,0),"")=0,"",IFERROR(VLOOKUP(ROW(F46),'RW registers'!$A:$L,7,0),""))</f>
        <v>Int16</v>
      </c>
      <c r="G48" s="3" t="str">
        <f>IF(IFERROR(VLOOKUP(ROW(G46),'RW registers'!$A:$L,8,0),"")=0,"",IFERROR(VLOOKUP(ROW(G46),'RW registers'!$A:$L,8,0),""))</f>
        <v>USA：0.00~10.00；
CHN：0.00~10.00；
Australia：/；
UK：0.00~10.00；</v>
      </c>
      <c r="H48" s="3" t="str">
        <f>IF(IFERROR(VLOOKUP(ROW(H46),'RW registers'!$A:$L,9,0),"")=0,"",IFERROR(VLOOKUP(ROW(H46),'RW registers'!$A:$L,9,0),""))</f>
        <v>/</v>
      </c>
      <c r="I48" s="114">
        <f>IF(IFERROR(VLOOKUP(ROW(I46),'RW registers'!$A:$L,10,0),"")=0,"",IFERROR(VLOOKUP(ROW(I46),'RW registers'!$A:$L,10,0),""))</f>
        <v>0.01</v>
      </c>
      <c r="J48" s="118" t="str">
        <f>IF(IFERROR(VLOOKUP(ROW(J46),'RW registers'!$A:$L,11,0),"")=0,"",IFERROR(VLOOKUP(ROW(J46),'RW registers'!$A:$L,11,0),""))</f>
        <v>s</v>
      </c>
      <c r="K48" s="3" t="str">
        <f>IF(IFERROR(VLOOKUP(ROW(K46),'RW registers'!$A:$L,12,0),"")=0,"",IFERROR(VLOOKUP(ROW(K46),'RW registers'!$A:$L,12,0),""))</f>
        <v>invalid for Australia</v>
      </c>
    </row>
    <row r="49" spans="1:11" ht="65.099999999999994" customHeight="1">
      <c r="A49" s="3">
        <f>IF(IFERROR(VLOOKUP(ROW(A47),'RW registers'!$A:$L,2,0),"")=0,"",IFERROR(VLOOKUP(ROW(A47),'RW registers'!$A:$L,2,0),""))</f>
        <v>53704</v>
      </c>
      <c r="B49" s="3" t="str">
        <f>IF(IFERROR(VLOOKUP(ROW(B47),'RW registers'!$A:$L,3,0),"")=0,"",IFERROR(VLOOKUP(ROW(B47),'RW registers'!$A:$L,3,0),""))</f>
        <v>2 Bytes</v>
      </c>
      <c r="C49" s="3" t="str">
        <f>IF(IFERROR(VLOOKUP(ROW(C47),'RW registers'!$A:$L,4,0),"")=0,"",IFERROR(VLOOKUP(ROW(C47),'RW registers'!$A:$L,4,0),""))</f>
        <v>RW</v>
      </c>
      <c r="D49" s="3" t="str">
        <f>IF(IFERROR(VLOOKUP(ROW(D47),'RW registers'!$A:$L,5,0),"")=0,"",IFERROR(VLOOKUP(ROW(D47),'RW registers'!$A:$L,5,0),""))</f>
        <v>Under frequency region 1 protection frequency</v>
      </c>
      <c r="E49" s="3" t="str">
        <f>IF(IFERROR(VLOOKUP(ROW(E47),'RW registers'!$A:$L,6,0),"")=0,"",IFERROR(VLOOKUP(ROW(E47),'RW registers'!$A:$L,6,0),""))</f>
        <v>欠频保护I段保护频率</v>
      </c>
      <c r="F49" s="3" t="str">
        <f>IF(IFERROR(VLOOKUP(ROW(F47),'RW registers'!$A:$L,7,0),"")=0,"",IFERROR(VLOOKUP(ROW(F47),'RW registers'!$A:$L,7,0),""))</f>
        <v>Int16</v>
      </c>
      <c r="G49" s="3" t="str">
        <f>IF(IFERROR(VLOOKUP(ROW(G47),'RW registers'!$A:$L,8,0),"")=0,"",IFERROR(VLOOKUP(ROW(G47),'RW registers'!$A:$L,8,0),""))</f>
        <v>USA：‐4.50~ -0.10；
CHN：‐4.50~ -0.10；
Australia：‐5.00~ -0.10；
UK：‐4.50~ -0.10；</v>
      </c>
      <c r="H49" s="3" t="str">
        <f>IF(IFERROR(VLOOKUP(ROW(H47),'RW registers'!$A:$L,9,0),"")=0,"",IFERROR(VLOOKUP(ROW(H47),'RW registers'!$A:$L,9,0),""))</f>
        <v>/</v>
      </c>
      <c r="I49" s="114">
        <f>IF(IFERROR(VLOOKUP(ROW(I47),'RW registers'!$A:$L,10,0),"")=0,"",IFERROR(VLOOKUP(ROW(I47),'RW registers'!$A:$L,10,0),""))</f>
        <v>0.01</v>
      </c>
      <c r="J49" s="118" t="str">
        <f>IF(IFERROR(VLOOKUP(ROW(J47),'RW registers'!$A:$L,11,0),"")=0,"",IFERROR(VLOOKUP(ROW(J47),'RW registers'!$A:$L,11,0),""))</f>
        <v>Hz</v>
      </c>
      <c r="K49" s="3" t="str">
        <f>IF(IFERROR(VLOOKUP(ROW(K47),'RW registers'!$A:$L,12,0),"")=0,"",IFERROR(VLOOKUP(ROW(K47),'RW registers'!$A:$L,12,0),""))</f>
        <v>Keep the default value if not aware of the function of this parameter</v>
      </c>
    </row>
    <row r="50" spans="1:11" ht="65.099999999999994" customHeight="1">
      <c r="A50" s="3">
        <f>IF(IFERROR(VLOOKUP(ROW(A48),'RW registers'!$A:$L,2,0),"")=0,"",IFERROR(VLOOKUP(ROW(A48),'RW registers'!$A:$L,2,0),""))</f>
        <v>53705</v>
      </c>
      <c r="B50" s="3" t="str">
        <f>IF(IFERROR(VLOOKUP(ROW(B48),'RW registers'!$A:$L,3,0),"")=0,"",IFERROR(VLOOKUP(ROW(B48),'RW registers'!$A:$L,3,0),""))</f>
        <v>2 Bytes</v>
      </c>
      <c r="C50" s="3" t="str">
        <f>IF(IFERROR(VLOOKUP(ROW(C48),'RW registers'!$A:$L,4,0),"")=0,"",IFERROR(VLOOKUP(ROW(C48),'RW registers'!$A:$L,4,0),""))</f>
        <v>RW</v>
      </c>
      <c r="D50" s="3" t="str">
        <f>IF(IFERROR(VLOOKUP(ROW(D48),'RW registers'!$A:$L,5,0),"")=0,"",IFERROR(VLOOKUP(ROW(D48),'RW registers'!$A:$L,5,0),""))</f>
        <v>Under frequency region 1 protection time</v>
      </c>
      <c r="E50" s="3" t="str">
        <f>IF(IFERROR(VLOOKUP(ROW(E48),'RW registers'!$A:$L,6,0),"")=0,"",IFERROR(VLOOKUP(ROW(E48),'RW registers'!$A:$L,6,0),""))</f>
        <v>欠频保护I段保护时间</v>
      </c>
      <c r="F50" s="3" t="str">
        <f>IF(IFERROR(VLOOKUP(ROW(F48),'RW registers'!$A:$L,7,0),"")=0,"",IFERROR(VLOOKUP(ROW(F48),'RW registers'!$A:$L,7,0),""))</f>
        <v>Int16</v>
      </c>
      <c r="G50" s="3" t="str">
        <f>IF(IFERROR(VLOOKUP(ROW(G48),'RW registers'!$A:$L,8,0),"")=0,"",IFERROR(VLOOKUP(ROW(G48),'RW registers'!$A:$L,8,0),""))</f>
        <v>USA：0.00~600.00；
CHN：0.00~600.00；
Australia：0.01~5.00；
UK：0.00~600.00；</v>
      </c>
      <c r="H50" s="3" t="str">
        <f>IF(IFERROR(VLOOKUP(ROW(H48),'RW registers'!$A:$L,9,0),"")=0,"",IFERROR(VLOOKUP(ROW(H48),'RW registers'!$A:$L,9,0),""))</f>
        <v>/</v>
      </c>
      <c r="I50" s="114">
        <f>IF(IFERROR(VLOOKUP(ROW(I48),'RW registers'!$A:$L,10,0),"")=0,"",IFERROR(VLOOKUP(ROW(I48),'RW registers'!$A:$L,10,0),""))</f>
        <v>0.01</v>
      </c>
      <c r="J50" s="118" t="str">
        <f>IF(IFERROR(VLOOKUP(ROW(J48),'RW registers'!$A:$L,11,0),"")=0,"",IFERROR(VLOOKUP(ROW(J48),'RW registers'!$A:$L,11,0),""))</f>
        <v>s</v>
      </c>
      <c r="K50" s="3" t="str">
        <f>IF(IFERROR(VLOOKUP(ROW(K48),'RW registers'!$A:$L,12,0),"")=0,"",IFERROR(VLOOKUP(ROW(K48),'RW registers'!$A:$L,12,0),""))</f>
        <v>Keep the default value if not aware of the function of this parameter</v>
      </c>
    </row>
    <row r="51" spans="1:11" ht="65.099999999999994" customHeight="1">
      <c r="A51" s="3">
        <f>IF(IFERROR(VLOOKUP(ROW(A49),'RW registers'!$A:$L,2,0),"")=0,"",IFERROR(VLOOKUP(ROW(A49),'RW registers'!$A:$L,2,0),""))</f>
        <v>53706</v>
      </c>
      <c r="B51" s="3" t="str">
        <f>IF(IFERROR(VLOOKUP(ROW(B49),'RW registers'!$A:$L,3,0),"")=0,"",IFERROR(VLOOKUP(ROW(B49),'RW registers'!$A:$L,3,0),""))</f>
        <v>2 Bytes</v>
      </c>
      <c r="C51" s="3" t="str">
        <f>IF(IFERROR(VLOOKUP(ROW(C49),'RW registers'!$A:$L,4,0),"")=0,"",IFERROR(VLOOKUP(ROW(C49),'RW registers'!$A:$L,4,0),""))</f>
        <v>RW</v>
      </c>
      <c r="D51" s="3" t="str">
        <f>IF(IFERROR(VLOOKUP(ROW(D49),'RW registers'!$A:$L,5,0),"")=0,"",IFERROR(VLOOKUP(ROW(D49),'RW registers'!$A:$L,5,0),""))</f>
        <v>Under frequency region 2 protection frequency</v>
      </c>
      <c r="E51" s="3" t="str">
        <f>IF(IFERROR(VLOOKUP(ROW(E49),'RW registers'!$A:$L,6,0),"")=0,"",IFERROR(VLOOKUP(ROW(E49),'RW registers'!$A:$L,6,0),""))</f>
        <v>欠频保护II段保护频率</v>
      </c>
      <c r="F51" s="3" t="str">
        <f>IF(IFERROR(VLOOKUP(ROW(F49),'RW registers'!$A:$L,7,0),"")=0,"",IFERROR(VLOOKUP(ROW(F49),'RW registers'!$A:$L,7,0),""))</f>
        <v>Int16</v>
      </c>
      <c r="G51" s="3" t="str">
        <f>IF(IFERROR(VLOOKUP(ROW(G49),'RW registers'!$A:$L,8,0),"")=0,"",IFERROR(VLOOKUP(ROW(G49),'RW registers'!$A:$L,8,0),""))</f>
        <v>USA：‐4.50~ -0.10；
CHN：‐4.50~ -0.10；
Australia：/；
UK：‐4.50~ -0.10；</v>
      </c>
      <c r="H51" s="3" t="str">
        <f>IF(IFERROR(VLOOKUP(ROW(H49),'RW registers'!$A:$L,9,0),"")=0,"",IFERROR(VLOOKUP(ROW(H49),'RW registers'!$A:$L,9,0),""))</f>
        <v>/</v>
      </c>
      <c r="I51" s="114">
        <f>IF(IFERROR(VLOOKUP(ROW(I49),'RW registers'!$A:$L,10,0),"")=0,"",IFERROR(VLOOKUP(ROW(I49),'RW registers'!$A:$L,10,0),""))</f>
        <v>0.01</v>
      </c>
      <c r="J51" s="118" t="str">
        <f>IF(IFERROR(VLOOKUP(ROW(J49),'RW registers'!$A:$L,11,0),"")=0,"",IFERROR(VLOOKUP(ROW(J49),'RW registers'!$A:$L,11,0),""))</f>
        <v>Hz</v>
      </c>
      <c r="K51" s="3" t="str">
        <f>IF(IFERROR(VLOOKUP(ROW(K49),'RW registers'!$A:$L,12,0),"")=0,"",IFERROR(VLOOKUP(ROW(K49),'RW registers'!$A:$L,12,0),""))</f>
        <v>invalid for Australia</v>
      </c>
    </row>
    <row r="52" spans="1:11" ht="65.099999999999994" customHeight="1">
      <c r="A52" s="3">
        <f>IF(IFERROR(VLOOKUP(ROW(A50),'RW registers'!$A:$L,2,0),"")=0,"",IFERROR(VLOOKUP(ROW(A50),'RW registers'!$A:$L,2,0),""))</f>
        <v>53707</v>
      </c>
      <c r="B52" s="3" t="str">
        <f>IF(IFERROR(VLOOKUP(ROW(B50),'RW registers'!$A:$L,3,0),"")=0,"",IFERROR(VLOOKUP(ROW(B50),'RW registers'!$A:$L,3,0),""))</f>
        <v>2 Bytes</v>
      </c>
      <c r="C52" s="3" t="str">
        <f>IF(IFERROR(VLOOKUP(ROW(C50),'RW registers'!$A:$L,4,0),"")=0,"",IFERROR(VLOOKUP(ROW(C50),'RW registers'!$A:$L,4,0),""))</f>
        <v>RW</v>
      </c>
      <c r="D52" s="3" t="str">
        <f>IF(IFERROR(VLOOKUP(ROW(D50),'RW registers'!$A:$L,5,0),"")=0,"",IFERROR(VLOOKUP(ROW(D50),'RW registers'!$A:$L,5,0),""))</f>
        <v>Under frequency region 2 protection time</v>
      </c>
      <c r="E52" s="3" t="str">
        <f>IF(IFERROR(VLOOKUP(ROW(E50),'RW registers'!$A:$L,6,0),"")=0,"",IFERROR(VLOOKUP(ROW(E50),'RW registers'!$A:$L,6,0),""))</f>
        <v>欠频保护II段保护时间</v>
      </c>
      <c r="F52" s="3" t="str">
        <f>IF(IFERROR(VLOOKUP(ROW(F50),'RW registers'!$A:$L,7,0),"")=0,"",IFERROR(VLOOKUP(ROW(F50),'RW registers'!$A:$L,7,0),""))</f>
        <v>Int16</v>
      </c>
      <c r="G52" s="3" t="str">
        <f>IF(IFERROR(VLOOKUP(ROW(G50),'RW registers'!$A:$L,8,0),"")=0,"",IFERROR(VLOOKUP(ROW(G50),'RW registers'!$A:$L,8,0),""))</f>
        <v>USA：0.00~10.00；
CHN：0.00~10.00；
Australia：/；
UK：0.00~10.00；</v>
      </c>
      <c r="H52" s="3" t="str">
        <f>IF(IFERROR(VLOOKUP(ROW(H50),'RW registers'!$A:$L,9,0),"")=0,"",IFERROR(VLOOKUP(ROW(H50),'RW registers'!$A:$L,9,0),""))</f>
        <v>/</v>
      </c>
      <c r="I52" s="114">
        <f>IF(IFERROR(VLOOKUP(ROW(I50),'RW registers'!$A:$L,10,0),"")=0,"",IFERROR(VLOOKUP(ROW(I50),'RW registers'!$A:$L,10,0),""))</f>
        <v>0.01</v>
      </c>
      <c r="J52" s="118" t="str">
        <f>IF(IFERROR(VLOOKUP(ROW(J50),'RW registers'!$A:$L,11,0),"")=0,"",IFERROR(VLOOKUP(ROW(J50),'RW registers'!$A:$L,11,0),""))</f>
        <v>s</v>
      </c>
      <c r="K52" s="3" t="str">
        <f>IF(IFERROR(VLOOKUP(ROW(K50),'RW registers'!$A:$L,12,0),"")=0,"",IFERROR(VLOOKUP(ROW(K50),'RW registers'!$A:$L,12,0),""))</f>
        <v>invalid for Australia</v>
      </c>
    </row>
    <row r="53" spans="1:11" ht="65.099999999999994" customHeight="1">
      <c r="A53" s="3">
        <f>IF(IFERROR(VLOOKUP(ROW(A51),'RW registers'!$A:$L,2,0),"")=0,"",IFERROR(VLOOKUP(ROW(A51),'RW registers'!$A:$L,2,0),""))</f>
        <v>53730</v>
      </c>
      <c r="B53" s="3" t="str">
        <f>IF(IFERROR(VLOOKUP(ROW(B51),'RW registers'!$A:$L,3,0),"")=0,"",IFERROR(VLOOKUP(ROW(B51),'RW registers'!$A:$L,3,0),""))</f>
        <v>2 Bytes</v>
      </c>
      <c r="C53" s="3" t="str">
        <f>IF(IFERROR(VLOOKUP(ROW(C51),'RW registers'!$A:$L,4,0),"")=0,"",IFERROR(VLOOKUP(ROW(C51),'RW registers'!$A:$L,4,0),""))</f>
        <v>RW</v>
      </c>
      <c r="D53" s="3" t="str">
        <f>IF(IFERROR(VLOOKUP(ROW(D51),'RW registers'!$A:$L,5,0),"")=0,"",IFERROR(VLOOKUP(ROW(D51),'RW registers'!$A:$L,5,0),""))</f>
        <v>Over voltage region 1 ride-through voltage ratio</v>
      </c>
      <c r="E53" s="3" t="str">
        <f>IF(IFERROR(VLOOKUP(ROW(E51),'RW registers'!$A:$L,6,0),"")=0,"",IFERROR(VLOOKUP(ROW(E51),'RW registers'!$A:$L,6,0),""))</f>
        <v>过压穿越I段电压比率</v>
      </c>
      <c r="F53" s="3" t="str">
        <f>IF(IFERROR(VLOOKUP(ROW(F51),'RW registers'!$A:$L,7,0),"")=0,"",IFERROR(VLOOKUP(ROW(F51),'RW registers'!$A:$L,7,0),""))</f>
        <v>Int16</v>
      </c>
      <c r="G53" s="3" t="str">
        <f>IF(IFERROR(VLOOKUP(ROW(G51),'RW registers'!$A:$L,8,0),"")=0,"",IFERROR(VLOOKUP(ROW(G51),'RW registers'!$A:$L,8,0),""))</f>
        <v>USA：1.10~1.20；
CHN：/；
Australia：/；
UK：/；</v>
      </c>
      <c r="H53" s="3" t="str">
        <f>IF(IFERROR(VLOOKUP(ROW(H51),'RW registers'!$A:$L,9,0),"")=0,"",IFERROR(VLOOKUP(ROW(H51),'RW registers'!$A:$L,9,0),""))</f>
        <v>/</v>
      </c>
      <c r="I53" s="114">
        <f>IF(IFERROR(VLOOKUP(ROW(I51),'RW registers'!$A:$L,10,0),"")=0,"",IFERROR(VLOOKUP(ROW(I51),'RW registers'!$A:$L,10,0),""))</f>
        <v>0.01</v>
      </c>
      <c r="J53" s="118" t="str">
        <f>IF(IFERROR(VLOOKUP(ROW(J51),'RW registers'!$A:$L,11,0),"")=0,"",IFERROR(VLOOKUP(ROW(J51),'RW registers'!$A:$L,11,0),""))</f>
        <v>/</v>
      </c>
      <c r="K53" s="3" t="str">
        <f>IF(IFERROR(VLOOKUP(ROW(K51),'RW registers'!$A:$L,12,0),"")=0,"",IFERROR(VLOOKUP(ROW(K51),'RW registers'!$A:$L,12,0),""))</f>
        <v>only for USA;
ratio * rated voltage,
follow the FVRT table given by HECO or CPUC or other local utility authority codes</v>
      </c>
    </row>
    <row r="54" spans="1:11" ht="65.099999999999994" customHeight="1">
      <c r="A54" s="3">
        <f>IF(IFERROR(VLOOKUP(ROW(A52),'RW registers'!$A:$L,2,0),"")=0,"",IFERROR(VLOOKUP(ROW(A52),'RW registers'!$A:$L,2,0),""))</f>
        <v>53731</v>
      </c>
      <c r="B54" s="3" t="str">
        <f>IF(IFERROR(VLOOKUP(ROW(B52),'RW registers'!$A:$L,3,0),"")=0,"",IFERROR(VLOOKUP(ROW(B52),'RW registers'!$A:$L,3,0),""))</f>
        <v>2 Bytes</v>
      </c>
      <c r="C54" s="3" t="str">
        <f>IF(IFERROR(VLOOKUP(ROW(C52),'RW registers'!$A:$L,4,0),"")=0,"",IFERROR(VLOOKUP(ROW(C52),'RW registers'!$A:$L,4,0),""))</f>
        <v>RW</v>
      </c>
      <c r="D54" s="3" t="str">
        <f>IF(IFERROR(VLOOKUP(ROW(D52),'RW registers'!$A:$L,5,0),"")=0,"",IFERROR(VLOOKUP(ROW(D52),'RW registers'!$A:$L,5,0),""))</f>
        <v>Over voltage region 1 ride-through until</v>
      </c>
      <c r="E54" s="3" t="str">
        <f>IF(IFERROR(VLOOKUP(ROW(E52),'RW registers'!$A:$L,6,0),"")=0,"",IFERROR(VLOOKUP(ROW(E52),'RW registers'!$A:$L,6,0),""))</f>
        <v>过压穿越I段时间</v>
      </c>
      <c r="F54" s="3" t="str">
        <f>IF(IFERROR(VLOOKUP(ROW(F52),'RW registers'!$A:$L,7,0),"")=0,"",IFERROR(VLOOKUP(ROW(F52),'RW registers'!$A:$L,7,0),""))</f>
        <v>Int16</v>
      </c>
      <c r="G54" s="3" t="str">
        <f>IF(IFERROR(VLOOKUP(ROW(G52),'RW registers'!$A:$L,8,0),"")=0,"",IFERROR(VLOOKUP(ROW(G52),'RW registers'!$A:$L,8,0),""))</f>
        <v>USA：0.00~13.00；
CHN：/；
Australia：/；
UK：/；</v>
      </c>
      <c r="H54" s="3" t="str">
        <f>IF(IFERROR(VLOOKUP(ROW(H52),'RW registers'!$A:$L,9,0),"")=0,"",IFERROR(VLOOKUP(ROW(H52),'RW registers'!$A:$L,9,0),""))</f>
        <v>/</v>
      </c>
      <c r="I54" s="114">
        <f>IF(IFERROR(VLOOKUP(ROW(I52),'RW registers'!$A:$L,10,0),"")=0,"",IFERROR(VLOOKUP(ROW(I52),'RW registers'!$A:$L,10,0),""))</f>
        <v>0.01</v>
      </c>
      <c r="J54" s="118" t="str">
        <f>IF(IFERROR(VLOOKUP(ROW(J52),'RW registers'!$A:$L,11,0),"")=0,"",IFERROR(VLOOKUP(ROW(J52),'RW registers'!$A:$L,11,0),""))</f>
        <v>s</v>
      </c>
      <c r="K54" s="3" t="str">
        <f>IF(IFERROR(VLOOKUP(ROW(K52),'RW registers'!$A:$L,12,0),"")=0,"",IFERROR(VLOOKUP(ROW(K52),'RW registers'!$A:$L,12,0),""))</f>
        <v>only for USA;
follow the FVRT table given by HECO or CPUC or other local utility authority codes</v>
      </c>
    </row>
    <row r="55" spans="1:11" ht="65.099999999999994" customHeight="1">
      <c r="A55" s="3">
        <f>IF(IFERROR(VLOOKUP(ROW(A53),'RW registers'!$A:$L,2,0),"")=0,"",IFERROR(VLOOKUP(ROW(A53),'RW registers'!$A:$L,2,0),""))</f>
        <v>53732</v>
      </c>
      <c r="B55" s="3" t="str">
        <f>IF(IFERROR(VLOOKUP(ROW(B53),'RW registers'!$A:$L,3,0),"")=0,"",IFERROR(VLOOKUP(ROW(B53),'RW registers'!$A:$L,3,0),""))</f>
        <v>2 Bytes</v>
      </c>
      <c r="C55" s="3" t="str">
        <f>IF(IFERROR(VLOOKUP(ROW(C53),'RW registers'!$A:$L,4,0),"")=0,"",IFERROR(VLOOKUP(ROW(C53),'RW registers'!$A:$L,4,0),""))</f>
        <v>RW</v>
      </c>
      <c r="D55" s="3" t="str">
        <f>IF(IFERROR(VLOOKUP(ROW(D53),'RW registers'!$A:$L,5,0),"")=0,"",IFERROR(VLOOKUP(ROW(D53),'RW registers'!$A:$L,5,0),""))</f>
        <v>Over voltage region 2 ride-through voltage ratio</v>
      </c>
      <c r="E55" s="3" t="str">
        <f>IF(IFERROR(VLOOKUP(ROW(E53),'RW registers'!$A:$L,6,0),"")=0,"",IFERROR(VLOOKUP(ROW(E53),'RW registers'!$A:$L,6,0),""))</f>
        <v>过压穿越II段电压比率</v>
      </c>
      <c r="F55" s="3" t="str">
        <f>IF(IFERROR(VLOOKUP(ROW(F53),'RW registers'!$A:$L,7,0),"")=0,"",IFERROR(VLOOKUP(ROW(F53),'RW registers'!$A:$L,7,0),""))</f>
        <v>Int16</v>
      </c>
      <c r="G55" s="3" t="str">
        <f>IF(IFERROR(VLOOKUP(ROW(G53),'RW registers'!$A:$L,8,0),"")=0,"",IFERROR(VLOOKUP(ROW(G53),'RW registers'!$A:$L,8,0),""))</f>
        <v>USA：1.10~1.20；
CHN：/；
Australia：/；</v>
      </c>
      <c r="H55" s="3" t="str">
        <f>IF(IFERROR(VLOOKUP(ROW(H53),'RW registers'!$A:$L,9,0),"")=0,"",IFERROR(VLOOKUP(ROW(H53),'RW registers'!$A:$L,9,0),""))</f>
        <v>/</v>
      </c>
      <c r="I55" s="114">
        <f>IF(IFERROR(VLOOKUP(ROW(I53),'RW registers'!$A:$L,10,0),"")=0,"",IFERROR(VLOOKUP(ROW(I53),'RW registers'!$A:$L,10,0),""))</f>
        <v>0.01</v>
      </c>
      <c r="J55" s="118" t="str">
        <f>IF(IFERROR(VLOOKUP(ROW(J53),'RW registers'!$A:$L,11,0),"")=0,"",IFERROR(VLOOKUP(ROW(J53),'RW registers'!$A:$L,11,0),""))</f>
        <v>/</v>
      </c>
      <c r="K55" s="3" t="str">
        <f>IF(IFERROR(VLOOKUP(ROW(K53),'RW registers'!$A:$L,12,0),"")=0,"",IFERROR(VLOOKUP(ROW(K53),'RW registers'!$A:$L,12,0),""))</f>
        <v>only for USA;
ratio * rated voltage,
follow the FVRT table given by HECO or CPUC or other local utility authority codes</v>
      </c>
    </row>
    <row r="56" spans="1:11" ht="65.099999999999994" customHeight="1">
      <c r="A56" s="3">
        <f>IF(IFERROR(VLOOKUP(ROW(A54),'RW registers'!$A:$L,2,0),"")=0,"",IFERROR(VLOOKUP(ROW(A54),'RW registers'!$A:$L,2,0),""))</f>
        <v>53733</v>
      </c>
      <c r="B56" s="3" t="str">
        <f>IF(IFERROR(VLOOKUP(ROW(B54),'RW registers'!$A:$L,3,0),"")=0,"",IFERROR(VLOOKUP(ROW(B54),'RW registers'!$A:$L,3,0),""))</f>
        <v>2 Bytes</v>
      </c>
      <c r="C56" s="3" t="str">
        <f>IF(IFERROR(VLOOKUP(ROW(C54),'RW registers'!$A:$L,4,0),"")=0,"",IFERROR(VLOOKUP(ROW(C54),'RW registers'!$A:$L,4,0),""))</f>
        <v>RW</v>
      </c>
      <c r="D56" s="3" t="str">
        <f>IF(IFERROR(VLOOKUP(ROW(D54),'RW registers'!$A:$L,5,0),"")=0,"",IFERROR(VLOOKUP(ROW(D54),'RW registers'!$A:$L,5,0),""))</f>
        <v>Over voltage region 2 ride-through until</v>
      </c>
      <c r="E56" s="3" t="str">
        <f>IF(IFERROR(VLOOKUP(ROW(E54),'RW registers'!$A:$L,6,0),"")=0,"",IFERROR(VLOOKUP(ROW(E54),'RW registers'!$A:$L,6,0),""))</f>
        <v>过压穿越II段时间</v>
      </c>
      <c r="F56" s="3" t="str">
        <f>IF(IFERROR(VLOOKUP(ROW(F54),'RW registers'!$A:$L,7,0),"")=0,"",IFERROR(VLOOKUP(ROW(F54),'RW registers'!$A:$L,7,0),""))</f>
        <v>Int16</v>
      </c>
      <c r="G56" s="3" t="str">
        <f>IF(IFERROR(VLOOKUP(ROW(G54),'RW registers'!$A:$L,8,0),"")=0,"",IFERROR(VLOOKUP(ROW(G54),'RW registers'!$A:$L,8,0),""))</f>
        <v>USA：0.00~0.16；
CHN：/；
Australia：/；
UK：/；</v>
      </c>
      <c r="H56" s="3" t="str">
        <f>IF(IFERROR(VLOOKUP(ROW(H54),'RW registers'!$A:$L,9,0),"")=0,"",IFERROR(VLOOKUP(ROW(H54),'RW registers'!$A:$L,9,0),""))</f>
        <v>/</v>
      </c>
      <c r="I56" s="114">
        <f>IF(IFERROR(VLOOKUP(ROW(I54),'RW registers'!$A:$L,10,0),"")=0,"",IFERROR(VLOOKUP(ROW(I54),'RW registers'!$A:$L,10,0),""))</f>
        <v>0.01</v>
      </c>
      <c r="J56" s="118" t="str">
        <f>IF(IFERROR(VLOOKUP(ROW(J54),'RW registers'!$A:$L,11,0),"")=0,"",IFERROR(VLOOKUP(ROW(J54),'RW registers'!$A:$L,11,0),""))</f>
        <v>s</v>
      </c>
      <c r="K56" s="3" t="str">
        <f>IF(IFERROR(VLOOKUP(ROW(K54),'RW registers'!$A:$L,12,0),"")=0,"",IFERROR(VLOOKUP(ROW(K54),'RW registers'!$A:$L,12,0),""))</f>
        <v>only for USA;
follow the FVRT table given by HECO or CPUC or other local utility authority codes</v>
      </c>
    </row>
    <row r="57" spans="1:11" ht="65.099999999999994" customHeight="1">
      <c r="A57" s="3">
        <f>IF(IFERROR(VLOOKUP(ROW(A55),'RW registers'!$A:$L,2,0),"")=0,"",IFERROR(VLOOKUP(ROW(A55),'RW registers'!$A:$L,2,0),""))</f>
        <v>53734</v>
      </c>
      <c r="B57" s="3" t="str">
        <f>IF(IFERROR(VLOOKUP(ROW(B55),'RW registers'!$A:$L,3,0),"")=0,"",IFERROR(VLOOKUP(ROW(B55),'RW registers'!$A:$L,3,0),""))</f>
        <v>2 Bytes</v>
      </c>
      <c r="C57" s="3" t="str">
        <f>IF(IFERROR(VLOOKUP(ROW(C55),'RW registers'!$A:$L,4,0),"")=0,"",IFERROR(VLOOKUP(ROW(C55),'RW registers'!$A:$L,4,0),""))</f>
        <v>RW</v>
      </c>
      <c r="D57" s="3" t="str">
        <f>IF(IFERROR(VLOOKUP(ROW(D55),'RW registers'!$A:$L,5,0),"")=0,"",IFERROR(VLOOKUP(ROW(D55),'RW registers'!$A:$L,5,0),""))</f>
        <v>Under voltage region 1 ride-through voltage ratio</v>
      </c>
      <c r="E57" s="3" t="str">
        <f>IF(IFERROR(VLOOKUP(ROW(E55),'RW registers'!$A:$L,6,0),"")=0,"",IFERROR(VLOOKUP(ROW(E55),'RW registers'!$A:$L,6,0),""))</f>
        <v>欠压穿越I段电压比率</v>
      </c>
      <c r="F57" s="3" t="str">
        <f>IF(IFERROR(VLOOKUP(ROW(F55),'RW registers'!$A:$L,7,0),"")=0,"",IFERROR(VLOOKUP(ROW(F55),'RW registers'!$A:$L,7,0),""))</f>
        <v>Int16</v>
      </c>
      <c r="G57" s="3" t="str">
        <f>IF(IFERROR(VLOOKUP(ROW(G55),'RW registers'!$A:$L,8,0),"")=0,"",IFERROR(VLOOKUP(ROW(G55),'RW registers'!$A:$L,8,0),""))</f>
        <v>USA：0.50~0.88；
CHN：/；
Australia：/；
UK：/；</v>
      </c>
      <c r="H57" s="3" t="str">
        <f>IF(IFERROR(VLOOKUP(ROW(H55),'RW registers'!$A:$L,9,0),"")=0,"",IFERROR(VLOOKUP(ROW(H55),'RW registers'!$A:$L,9,0),""))</f>
        <v>/</v>
      </c>
      <c r="I57" s="114">
        <f>IF(IFERROR(VLOOKUP(ROW(I55),'RW registers'!$A:$L,10,0),"")=0,"",IFERROR(VLOOKUP(ROW(I55),'RW registers'!$A:$L,10,0),""))</f>
        <v>0.01</v>
      </c>
      <c r="J57" s="118" t="str">
        <f>IF(IFERROR(VLOOKUP(ROW(J55),'RW registers'!$A:$L,11,0),"")=0,"",IFERROR(VLOOKUP(ROW(J55),'RW registers'!$A:$L,11,0),""))</f>
        <v>/</v>
      </c>
      <c r="K57" s="3" t="str">
        <f>IF(IFERROR(VLOOKUP(ROW(K55),'RW registers'!$A:$L,12,0),"")=0,"",IFERROR(VLOOKUP(ROW(K55),'RW registers'!$A:$L,12,0),""))</f>
        <v>only for USA;
ratio * rated voltage,
follow the FVRT table given by HECO or CPUC or other local utility authority codes</v>
      </c>
    </row>
    <row r="58" spans="1:11" ht="65.099999999999994" customHeight="1">
      <c r="A58" s="3">
        <f>IF(IFERROR(VLOOKUP(ROW(A56),'RW registers'!$A:$L,2,0),"")=0,"",IFERROR(VLOOKUP(ROW(A56),'RW registers'!$A:$L,2,0),""))</f>
        <v>53735</v>
      </c>
      <c r="B58" s="3" t="str">
        <f>IF(IFERROR(VLOOKUP(ROW(B56),'RW registers'!$A:$L,3,0),"")=0,"",IFERROR(VLOOKUP(ROW(B56),'RW registers'!$A:$L,3,0),""))</f>
        <v>2 Bytes</v>
      </c>
      <c r="C58" s="3" t="str">
        <f>IF(IFERROR(VLOOKUP(ROW(C56),'RW registers'!$A:$L,4,0),"")=0,"",IFERROR(VLOOKUP(ROW(C56),'RW registers'!$A:$L,4,0),""))</f>
        <v>RW</v>
      </c>
      <c r="D58" s="3" t="str">
        <f>IF(IFERROR(VLOOKUP(ROW(D56),'RW registers'!$A:$L,5,0),"")=0,"",IFERROR(VLOOKUP(ROW(D56),'RW registers'!$A:$L,5,0),""))</f>
        <v>Under voltage region 1 ride-through until</v>
      </c>
      <c r="E58" s="3" t="str">
        <f>IF(IFERROR(VLOOKUP(ROW(E56),'RW registers'!$A:$L,6,0),"")=0,"",IFERROR(VLOOKUP(ROW(E56),'RW registers'!$A:$L,6,0),""))</f>
        <v>欠压穿越I段时间</v>
      </c>
      <c r="F58" s="3" t="str">
        <f>IF(IFERROR(VLOOKUP(ROW(F56),'RW registers'!$A:$L,7,0),"")=0,"",IFERROR(VLOOKUP(ROW(F56),'RW registers'!$A:$L,7,0),""))</f>
        <v>Int16</v>
      </c>
      <c r="G58" s="3" t="str">
        <f>IF(IFERROR(VLOOKUP(ROW(G56),'RW registers'!$A:$L,8,0),"")=0,"",IFERROR(VLOOKUP(ROW(G56),'RW registers'!$A:$L,8,0),""))</f>
        <v>USA：20.00~50.00；
CHN：/；
Australia：/；
UK：/；</v>
      </c>
      <c r="H58" s="3" t="str">
        <f>IF(IFERROR(VLOOKUP(ROW(H56),'RW registers'!$A:$L,9,0),"")=0,"",IFERROR(VLOOKUP(ROW(H56),'RW registers'!$A:$L,9,0),""))</f>
        <v>/</v>
      </c>
      <c r="I58" s="114">
        <f>IF(IFERROR(VLOOKUP(ROW(I56),'RW registers'!$A:$L,10,0),"")=0,"",IFERROR(VLOOKUP(ROW(I56),'RW registers'!$A:$L,10,0),""))</f>
        <v>0.01</v>
      </c>
      <c r="J58" s="118" t="str">
        <f>IF(IFERROR(VLOOKUP(ROW(J56),'RW registers'!$A:$L,11,0),"")=0,"",IFERROR(VLOOKUP(ROW(J56),'RW registers'!$A:$L,11,0),""))</f>
        <v>s</v>
      </c>
      <c r="K58" s="3" t="str">
        <f>IF(IFERROR(VLOOKUP(ROW(K56),'RW registers'!$A:$L,12,0),"")=0,"",IFERROR(VLOOKUP(ROW(K56),'RW registers'!$A:$L,12,0),""))</f>
        <v>only for USA;
follow the FVRT table given by HECO or CPUC or other local utility authority codes</v>
      </c>
    </row>
    <row r="59" spans="1:11" ht="65.099999999999994" customHeight="1">
      <c r="A59" s="3">
        <f>IF(IFERROR(VLOOKUP(ROW(A57),'RW registers'!$A:$L,2,0),"")=0,"",IFERROR(VLOOKUP(ROW(A57),'RW registers'!$A:$L,2,0),""))</f>
        <v>53736</v>
      </c>
      <c r="B59" s="3" t="str">
        <f>IF(IFERROR(VLOOKUP(ROW(B57),'RW registers'!$A:$L,3,0),"")=0,"",IFERROR(VLOOKUP(ROW(B57),'RW registers'!$A:$L,3,0),""))</f>
        <v>2 Bytes</v>
      </c>
      <c r="C59" s="3" t="str">
        <f>IF(IFERROR(VLOOKUP(ROW(C57),'RW registers'!$A:$L,4,0),"")=0,"",IFERROR(VLOOKUP(ROW(C57),'RW registers'!$A:$L,4,0),""))</f>
        <v>RW</v>
      </c>
      <c r="D59" s="3" t="str">
        <f>IF(IFERROR(VLOOKUP(ROW(D57),'RW registers'!$A:$L,5,0),"")=0,"",IFERROR(VLOOKUP(ROW(D57),'RW registers'!$A:$L,5,0),""))</f>
        <v>Under voltage region 2 ride-through voltage ratio</v>
      </c>
      <c r="E59" s="3" t="str">
        <f>IF(IFERROR(VLOOKUP(ROW(E57),'RW registers'!$A:$L,6,0),"")=0,"",IFERROR(VLOOKUP(ROW(E57),'RW registers'!$A:$L,6,0),""))</f>
        <v>欠压穿越II段电压比率</v>
      </c>
      <c r="F59" s="3" t="str">
        <f>IF(IFERROR(VLOOKUP(ROW(F57),'RW registers'!$A:$L,7,0),"")=0,"",IFERROR(VLOOKUP(ROW(F57),'RW registers'!$A:$L,7,0),""))</f>
        <v>Int16</v>
      </c>
      <c r="G59" s="3" t="str">
        <f>IF(IFERROR(VLOOKUP(ROW(G57),'RW registers'!$A:$L,8,0),"")=0,"",IFERROR(VLOOKUP(ROW(G57),'RW registers'!$A:$L,8,0),""))</f>
        <v>USA：0.50~0.88；
CHN：/；
Australia：/；
UK：/；</v>
      </c>
      <c r="H59" s="3" t="str">
        <f>IF(IFERROR(VLOOKUP(ROW(H57),'RW registers'!$A:$L,9,0),"")=0,"",IFERROR(VLOOKUP(ROW(H57),'RW registers'!$A:$L,9,0),""))</f>
        <v>/</v>
      </c>
      <c r="I59" s="114">
        <f>IF(IFERROR(VLOOKUP(ROW(I57),'RW registers'!$A:$L,10,0),"")=0,"",IFERROR(VLOOKUP(ROW(I57),'RW registers'!$A:$L,10,0),""))</f>
        <v>0.01</v>
      </c>
      <c r="J59" s="118" t="str">
        <f>IF(IFERROR(VLOOKUP(ROW(J57),'RW registers'!$A:$L,11,0),"")=0,"",IFERROR(VLOOKUP(ROW(J57),'RW registers'!$A:$L,11,0),""))</f>
        <v>/</v>
      </c>
      <c r="K59" s="3" t="str">
        <f>IF(IFERROR(VLOOKUP(ROW(K57),'RW registers'!$A:$L,12,0),"")=0,"",IFERROR(VLOOKUP(ROW(K57),'RW registers'!$A:$L,12,0),""))</f>
        <v>only for USA;
ratio * rated voltage,
follow the FVRT table given by HECO or CPUC or other local utility authority codes</v>
      </c>
    </row>
    <row r="60" spans="1:11" ht="65.099999999999994" customHeight="1">
      <c r="A60" s="3">
        <f>IF(IFERROR(VLOOKUP(ROW(A58),'RW registers'!$A:$L,2,0),"")=0,"",IFERROR(VLOOKUP(ROW(A58),'RW registers'!$A:$L,2,0),""))</f>
        <v>53737</v>
      </c>
      <c r="B60" s="3" t="str">
        <f>IF(IFERROR(VLOOKUP(ROW(B58),'RW registers'!$A:$L,3,0),"")=0,"",IFERROR(VLOOKUP(ROW(B58),'RW registers'!$A:$L,3,0),""))</f>
        <v>2 Bytes</v>
      </c>
      <c r="C60" s="3" t="str">
        <f>IF(IFERROR(VLOOKUP(ROW(C58),'RW registers'!$A:$L,4,0),"")=0,"",IFERROR(VLOOKUP(ROW(C58),'RW registers'!$A:$L,4,0),""))</f>
        <v>RW</v>
      </c>
      <c r="D60" s="3" t="str">
        <f>IF(IFERROR(VLOOKUP(ROW(D58),'RW registers'!$A:$L,5,0),"")=0,"",IFERROR(VLOOKUP(ROW(D58),'RW registers'!$A:$L,5,0),""))</f>
        <v>Under voltage region 2 ride-through until</v>
      </c>
      <c r="E60" s="3" t="str">
        <f>IF(IFERROR(VLOOKUP(ROW(E58),'RW registers'!$A:$L,6,0),"")=0,"",IFERROR(VLOOKUP(ROW(E58),'RW registers'!$A:$L,6,0),""))</f>
        <v>欠压穿越II段时间</v>
      </c>
      <c r="F60" s="3" t="str">
        <f>IF(IFERROR(VLOOKUP(ROW(F58),'RW registers'!$A:$L,7,0),"")=0,"",IFERROR(VLOOKUP(ROW(F58),'RW registers'!$A:$L,7,0),""))</f>
        <v>Int16</v>
      </c>
      <c r="G60" s="3" t="str">
        <f>IF(IFERROR(VLOOKUP(ROW(G58),'RW registers'!$A:$L,8,0),"")=0,"",IFERROR(VLOOKUP(ROW(G58),'RW registers'!$A:$L,8,0),""))</f>
        <v>USA：10.00~50.00；
CHN：/；
Australia：/；
UK：/；</v>
      </c>
      <c r="H60" s="3" t="str">
        <f>IF(IFERROR(VLOOKUP(ROW(H58),'RW registers'!$A:$L,9,0),"")=0,"",IFERROR(VLOOKUP(ROW(H58),'RW registers'!$A:$L,9,0),""))</f>
        <v>/</v>
      </c>
      <c r="I60" s="114">
        <f>IF(IFERROR(VLOOKUP(ROW(I58),'RW registers'!$A:$L,10,0),"")=0,"",IFERROR(VLOOKUP(ROW(I58),'RW registers'!$A:$L,10,0),""))</f>
        <v>0.01</v>
      </c>
      <c r="J60" s="118" t="str">
        <f>IF(IFERROR(VLOOKUP(ROW(J58),'RW registers'!$A:$L,11,0),"")=0,"",IFERROR(VLOOKUP(ROW(J58),'RW registers'!$A:$L,11,0),""))</f>
        <v>s</v>
      </c>
      <c r="K60" s="3" t="str">
        <f>IF(IFERROR(VLOOKUP(ROW(K58),'RW registers'!$A:$L,12,0),"")=0,"",IFERROR(VLOOKUP(ROW(K58),'RW registers'!$A:$L,12,0),""))</f>
        <v>only for USA;
follow the FVRT table given by HECO or CPUC or other local utility authority codes</v>
      </c>
    </row>
    <row r="61" spans="1:11" ht="65.099999999999994" customHeight="1">
      <c r="A61" s="3">
        <f>IF(IFERROR(VLOOKUP(ROW(A59),'RW registers'!$A:$L,2,0),"")=0,"",IFERROR(VLOOKUP(ROW(A59),'RW registers'!$A:$L,2,0),""))</f>
        <v>53738</v>
      </c>
      <c r="B61" s="3" t="str">
        <f>IF(IFERROR(VLOOKUP(ROW(B59),'RW registers'!$A:$L,3,0),"")=0,"",IFERROR(VLOOKUP(ROW(B59),'RW registers'!$A:$L,3,0),""))</f>
        <v>2 Bytes</v>
      </c>
      <c r="C61" s="3" t="str">
        <f>IF(IFERROR(VLOOKUP(ROW(C59),'RW registers'!$A:$L,4,0),"")=0,"",IFERROR(VLOOKUP(ROW(C59),'RW registers'!$A:$L,4,0),""))</f>
        <v>RW</v>
      </c>
      <c r="D61" s="3" t="str">
        <f>IF(IFERROR(VLOOKUP(ROW(D59),'RW registers'!$A:$L,5,0),"")=0,"",IFERROR(VLOOKUP(ROW(D59),'RW registers'!$A:$L,5,0),""))</f>
        <v>Under voltage region 3 ride-through voltage ratio</v>
      </c>
      <c r="E61" s="3" t="str">
        <f>IF(IFERROR(VLOOKUP(ROW(E59),'RW registers'!$A:$L,6,0),"")=0,"",IFERROR(VLOOKUP(ROW(E59),'RW registers'!$A:$L,6,0),""))</f>
        <v>欠压穿越III段电压比率</v>
      </c>
      <c r="F61" s="3" t="str">
        <f>IF(IFERROR(VLOOKUP(ROW(F59),'RW registers'!$A:$L,7,0),"")=0,"",IFERROR(VLOOKUP(ROW(F59),'RW registers'!$A:$L,7,0),""))</f>
        <v>Int16</v>
      </c>
      <c r="G61" s="3" t="str">
        <f>IF(IFERROR(VLOOKUP(ROW(G59),'RW registers'!$A:$L,8,0),"")=0,"",IFERROR(VLOOKUP(ROW(G59),'RW registers'!$A:$L,8,0),""))</f>
        <v>USA：0.40~0.50；
CHN：/；
Australia：/；
UK：/；</v>
      </c>
      <c r="H61" s="3" t="str">
        <f>IF(IFERROR(VLOOKUP(ROW(H59),'RW registers'!$A:$L,9,0),"")=0,"",IFERROR(VLOOKUP(ROW(H59),'RW registers'!$A:$L,9,0),""))</f>
        <v>/</v>
      </c>
      <c r="I61" s="114">
        <f>IF(IFERROR(VLOOKUP(ROW(I59),'RW registers'!$A:$L,10,0),"")=0,"",IFERROR(VLOOKUP(ROW(I59),'RW registers'!$A:$L,10,0),""))</f>
        <v>0.01</v>
      </c>
      <c r="J61" s="118" t="str">
        <f>IF(IFERROR(VLOOKUP(ROW(J59),'RW registers'!$A:$L,11,0),"")=0,"",IFERROR(VLOOKUP(ROW(J59),'RW registers'!$A:$L,11,0),""))</f>
        <v>/</v>
      </c>
      <c r="K61" s="3" t="str">
        <f>IF(IFERROR(VLOOKUP(ROW(K59),'RW registers'!$A:$L,12,0),"")=0,"",IFERROR(VLOOKUP(ROW(K59),'RW registers'!$A:$L,12,0),""))</f>
        <v>only for USA;
ratio * rated voltage,
follow the FVRT table given by HECO or CPUC or other local utility authority codes</v>
      </c>
    </row>
    <row r="62" spans="1:11" ht="65.099999999999994" customHeight="1">
      <c r="A62" s="3">
        <f>IF(IFERROR(VLOOKUP(ROW(A60),'RW registers'!$A:$L,2,0),"")=0,"",IFERROR(VLOOKUP(ROW(A60),'RW registers'!$A:$L,2,0),""))</f>
        <v>53739</v>
      </c>
      <c r="B62" s="3" t="str">
        <f>IF(IFERROR(VLOOKUP(ROW(B60),'RW registers'!$A:$L,3,0),"")=0,"",IFERROR(VLOOKUP(ROW(B60),'RW registers'!$A:$L,3,0),""))</f>
        <v>2 Bytes</v>
      </c>
      <c r="C62" s="3" t="str">
        <f>IF(IFERROR(VLOOKUP(ROW(C60),'RW registers'!$A:$L,4,0),"")=0,"",IFERROR(VLOOKUP(ROW(C60),'RW registers'!$A:$L,4,0),""))</f>
        <v>RW</v>
      </c>
      <c r="D62" s="3" t="str">
        <f>IF(IFERROR(VLOOKUP(ROW(D60),'RW registers'!$A:$L,5,0),"")=0,"",IFERROR(VLOOKUP(ROW(D60),'RW registers'!$A:$L,5,0),""))</f>
        <v>Under voltage region 3 ride-through until</v>
      </c>
      <c r="E62" s="3" t="str">
        <f>IF(IFERROR(VLOOKUP(ROW(E60),'RW registers'!$A:$L,6,0),"")=0,"",IFERROR(VLOOKUP(ROW(E60),'RW registers'!$A:$L,6,0),""))</f>
        <v>欠压穿越III段时间</v>
      </c>
      <c r="F62" s="3" t="str">
        <f>IF(IFERROR(VLOOKUP(ROW(F60),'RW registers'!$A:$L,7,0),"")=0,"",IFERROR(VLOOKUP(ROW(F60),'RW registers'!$A:$L,7,0),""))</f>
        <v>Int16</v>
      </c>
      <c r="G62" s="3" t="str">
        <f>IF(IFERROR(VLOOKUP(ROW(G60),'RW registers'!$A:$L,8,0),"")=0,"",IFERROR(VLOOKUP(ROW(G60),'RW registers'!$A:$L,8,0),""))</f>
        <v>USA：0.1~21.00；
CHN：/；
Australia：/；
UK：/；</v>
      </c>
      <c r="H62" s="3" t="str">
        <f>IF(IFERROR(VLOOKUP(ROW(H60),'RW registers'!$A:$L,9,0),"")=0,"",IFERROR(VLOOKUP(ROW(H60),'RW registers'!$A:$L,9,0),""))</f>
        <v>/</v>
      </c>
      <c r="I62" s="114">
        <f>IF(IFERROR(VLOOKUP(ROW(I60),'RW registers'!$A:$L,10,0),"")=0,"",IFERROR(VLOOKUP(ROW(I60),'RW registers'!$A:$L,10,0),""))</f>
        <v>0.01</v>
      </c>
      <c r="J62" s="118" t="str">
        <f>IF(IFERROR(VLOOKUP(ROW(J60),'RW registers'!$A:$L,11,0),"")=0,"",IFERROR(VLOOKUP(ROW(J60),'RW registers'!$A:$L,11,0),""))</f>
        <v>s</v>
      </c>
      <c r="K62" s="3" t="str">
        <f>IF(IFERROR(VLOOKUP(ROW(K60),'RW registers'!$A:$L,12,0),"")=0,"",IFERROR(VLOOKUP(ROW(K60),'RW registers'!$A:$L,12,0),""))</f>
        <v>only for USA;
follow the FVRT table given by HECO or CPUC or other local utility authority codes</v>
      </c>
    </row>
    <row r="63" spans="1:11" ht="65.099999999999994" customHeight="1">
      <c r="A63" s="3">
        <f>IF(IFERROR(VLOOKUP(ROW(A61),'RW registers'!$A:$L,2,0),"")=0,"",IFERROR(VLOOKUP(ROW(A61),'RW registers'!$A:$L,2,0),""))</f>
        <v>53760</v>
      </c>
      <c r="B63" s="3" t="str">
        <f>IF(IFERROR(VLOOKUP(ROW(B61),'RW registers'!$A:$L,3,0),"")=0,"",IFERROR(VLOOKUP(ROW(B61),'RW registers'!$A:$L,3,0),""))</f>
        <v>2 Bytes</v>
      </c>
      <c r="C63" s="3" t="str">
        <f>IF(IFERROR(VLOOKUP(ROW(C61),'RW registers'!$A:$L,4,0),"")=0,"",IFERROR(VLOOKUP(ROW(C61),'RW registers'!$A:$L,4,0),""))</f>
        <v>RW</v>
      </c>
      <c r="D63" s="3" t="str">
        <f>IF(IFERROR(VLOOKUP(ROW(D61),'RW registers'!$A:$L,5,0),"")=0,"",IFERROR(VLOOKUP(ROW(D61),'RW registers'!$A:$L,5,0),""))</f>
        <v>Over frequency region 1 ride-through frequency</v>
      </c>
      <c r="E63" s="3" t="str">
        <f>IF(IFERROR(VLOOKUP(ROW(E61),'RW registers'!$A:$L,6,0),"")=0,"",IFERROR(VLOOKUP(ROW(E61),'RW registers'!$A:$L,6,0),""))</f>
        <v>过频穿越I段频率</v>
      </c>
      <c r="F63" s="3" t="str">
        <f>IF(IFERROR(VLOOKUP(ROW(F61),'RW registers'!$A:$L,7,0),"")=0,"",IFERROR(VLOOKUP(ROW(F61),'RW registers'!$A:$L,7,0),""))</f>
        <v>Int16</v>
      </c>
      <c r="G63" s="3" t="str">
        <f>IF(IFERROR(VLOOKUP(ROW(G61),'RW registers'!$A:$L,8,0),"")=0,"",IFERROR(VLOOKUP(ROW(G61),'RW registers'!$A:$L,8,0),""))</f>
        <v>USA：0.1~6.00；
CHN：/；
Australia：/；
UK：/；</v>
      </c>
      <c r="H63" s="3" t="str">
        <f>IF(IFERROR(VLOOKUP(ROW(H61),'RW registers'!$A:$L,9,0),"")=0,"",IFERROR(VLOOKUP(ROW(H61),'RW registers'!$A:$L,9,0),""))</f>
        <v>/</v>
      </c>
      <c r="I63" s="114">
        <f>IF(IFERROR(VLOOKUP(ROW(I61),'RW registers'!$A:$L,10,0),"")=0,"",IFERROR(VLOOKUP(ROW(I61),'RW registers'!$A:$L,10,0),""))</f>
        <v>0.01</v>
      </c>
      <c r="J63" s="118" t="str">
        <f>IF(IFERROR(VLOOKUP(ROW(J61),'RW registers'!$A:$L,11,0),"")=0,"",IFERROR(VLOOKUP(ROW(J61),'RW registers'!$A:$L,11,0),""))</f>
        <v>Hz</v>
      </c>
      <c r="K63" s="3" t="str">
        <f>IF(IFERROR(VLOOKUP(ROW(K61),'RW registers'!$A:$L,12,0),"")=0,"",IFERROR(VLOOKUP(ROW(K61),'RW registers'!$A:$L,12,0),""))</f>
        <v>only for USA;
follow the FVRT table given by HECO or CPUC or other local utility authority codes</v>
      </c>
    </row>
    <row r="64" spans="1:11" ht="65.099999999999994" customHeight="1">
      <c r="A64" s="3">
        <f>IF(IFERROR(VLOOKUP(ROW(A62),'RW registers'!$A:$L,2,0),"")=0,"",IFERROR(VLOOKUP(ROW(A62),'RW registers'!$A:$L,2,0),""))</f>
        <v>53761</v>
      </c>
      <c r="B64" s="3" t="str">
        <f>IF(IFERROR(VLOOKUP(ROW(B62),'RW registers'!$A:$L,3,0),"")=0,"",IFERROR(VLOOKUP(ROW(B62),'RW registers'!$A:$L,3,0),""))</f>
        <v>2 Bytes</v>
      </c>
      <c r="C64" s="3" t="str">
        <f>IF(IFERROR(VLOOKUP(ROW(C62),'RW registers'!$A:$L,4,0),"")=0,"",IFERROR(VLOOKUP(ROW(C62),'RW registers'!$A:$L,4,0),""))</f>
        <v>RW</v>
      </c>
      <c r="D64" s="3" t="str">
        <f>IF(IFERROR(VLOOKUP(ROW(D62),'RW registers'!$A:$L,5,0),"")=0,"",IFERROR(VLOOKUP(ROW(D62),'RW registers'!$A:$L,5,0),""))</f>
        <v>Over frequency region 1 ride-through until</v>
      </c>
      <c r="E64" s="3" t="str">
        <f>IF(IFERROR(VLOOKUP(ROW(E62),'RW registers'!$A:$L,6,0),"")=0,"",IFERROR(VLOOKUP(ROW(E62),'RW registers'!$A:$L,6,0),""))</f>
        <v>过频穿越I段穿越时间</v>
      </c>
      <c r="F64" s="3" t="str">
        <f>IF(IFERROR(VLOOKUP(ROW(F62),'RW registers'!$A:$L,7,0),"")=0,"",IFERROR(VLOOKUP(ROW(F62),'RW registers'!$A:$L,7,0),""))</f>
        <v>Int16</v>
      </c>
      <c r="G64" s="3" t="str">
        <f>IF(IFERROR(VLOOKUP(ROW(G62),'RW registers'!$A:$L,8,0),"")=0,"",IFERROR(VLOOKUP(ROW(G62),'RW registers'!$A:$L,8,0),""))</f>
        <v>USA：20.0~1000.0；
CHN：/；
Australia：/；
UK：/；</v>
      </c>
      <c r="H64" s="3" t="str">
        <f>IF(IFERROR(VLOOKUP(ROW(H62),'RW registers'!$A:$L,9,0),"")=0,"",IFERROR(VLOOKUP(ROW(H62),'RW registers'!$A:$L,9,0),""))</f>
        <v>/</v>
      </c>
      <c r="I64" s="114">
        <f>IF(IFERROR(VLOOKUP(ROW(I62),'RW registers'!$A:$L,10,0),"")=0,"",IFERROR(VLOOKUP(ROW(I62),'RW registers'!$A:$L,10,0),""))</f>
        <v>0.1</v>
      </c>
      <c r="J64" s="118" t="str">
        <f>IF(IFERROR(VLOOKUP(ROW(J62),'RW registers'!$A:$L,11,0),"")=0,"",IFERROR(VLOOKUP(ROW(J62),'RW registers'!$A:$L,11,0),""))</f>
        <v>s</v>
      </c>
      <c r="K64" s="3" t="str">
        <f>IF(IFERROR(VLOOKUP(ROW(K62),'RW registers'!$A:$L,12,0),"")=0,"",IFERROR(VLOOKUP(ROW(K62),'RW registers'!$A:$L,12,0),""))</f>
        <v>only for USA;
follow the FVRT table given by HECO or CPUC or other local utility authority codes</v>
      </c>
    </row>
    <row r="65" spans="1:11" ht="65.099999999999994" customHeight="1">
      <c r="A65" s="3">
        <f>IF(IFERROR(VLOOKUP(ROW(A63),'RW registers'!$A:$L,2,0),"")=0,"",IFERROR(VLOOKUP(ROW(A63),'RW registers'!$A:$L,2,0),""))</f>
        <v>53762</v>
      </c>
      <c r="B65" s="3" t="str">
        <f>IF(IFERROR(VLOOKUP(ROW(B63),'RW registers'!$A:$L,3,0),"")=0,"",IFERROR(VLOOKUP(ROW(B63),'RW registers'!$A:$L,3,0),""))</f>
        <v>2 Bytes</v>
      </c>
      <c r="C65" s="3" t="str">
        <f>IF(IFERROR(VLOOKUP(ROW(C63),'RW registers'!$A:$L,4,0),"")=0,"",IFERROR(VLOOKUP(ROW(C63),'RW registers'!$A:$L,4,0),""))</f>
        <v>RW</v>
      </c>
      <c r="D65" s="3" t="str">
        <f>IF(IFERROR(VLOOKUP(ROW(D63),'RW registers'!$A:$L,5,0),"")=0,"",IFERROR(VLOOKUP(ROW(D63),'RW registers'!$A:$L,5,0),""))</f>
        <v>Over frequency region 2 ride-through frequency</v>
      </c>
      <c r="E65" s="3" t="str">
        <f>IF(IFERROR(VLOOKUP(ROW(E63),'RW registers'!$A:$L,6,0),"")=0,"",IFERROR(VLOOKUP(ROW(E63),'RW registers'!$A:$L,6,0),""))</f>
        <v>过频穿越II段频率</v>
      </c>
      <c r="F65" s="3" t="str">
        <f>IF(IFERROR(VLOOKUP(ROW(F63),'RW registers'!$A:$L,7,0),"")=0,"",IFERROR(VLOOKUP(ROW(F63),'RW registers'!$A:$L,7,0),""))</f>
        <v>Int16</v>
      </c>
      <c r="G65" s="3" t="str">
        <f>IF(IFERROR(VLOOKUP(ROW(G63),'RW registers'!$A:$L,8,0),"")=0,"",IFERROR(VLOOKUP(ROW(G63),'RW registers'!$A:$L,8,0),""))</f>
        <v>USA：0.1~6.00；
CHN：/；
Australia：/；
UK：/；</v>
      </c>
      <c r="H65" s="3" t="str">
        <f>IF(IFERROR(VLOOKUP(ROW(H63),'RW registers'!$A:$L,9,0),"")=0,"",IFERROR(VLOOKUP(ROW(H63),'RW registers'!$A:$L,9,0),""))</f>
        <v>/</v>
      </c>
      <c r="I65" s="114">
        <f>IF(IFERROR(VLOOKUP(ROW(I63),'RW registers'!$A:$L,10,0),"")=0,"",IFERROR(VLOOKUP(ROW(I63),'RW registers'!$A:$L,10,0),""))</f>
        <v>0.01</v>
      </c>
      <c r="J65" s="118" t="str">
        <f>IF(IFERROR(VLOOKUP(ROW(J63),'RW registers'!$A:$L,11,0),"")=0,"",IFERROR(VLOOKUP(ROW(J63),'RW registers'!$A:$L,11,0),""))</f>
        <v>Hz</v>
      </c>
      <c r="K65" s="3" t="str">
        <f>IF(IFERROR(VLOOKUP(ROW(K63),'RW registers'!$A:$L,12,0),"")=0,"",IFERROR(VLOOKUP(ROW(K63),'RW registers'!$A:$L,12,0),""))</f>
        <v>only for USA;
follow the FVRT table given by HECO or CPUC or other local utility authority codes</v>
      </c>
    </row>
    <row r="66" spans="1:11" ht="65.099999999999994" customHeight="1">
      <c r="A66" s="3">
        <f>IF(IFERROR(VLOOKUP(ROW(A64),'RW registers'!$A:$L,2,0),"")=0,"",IFERROR(VLOOKUP(ROW(A64),'RW registers'!$A:$L,2,0),""))</f>
        <v>53763</v>
      </c>
      <c r="B66" s="3" t="str">
        <f>IF(IFERROR(VLOOKUP(ROW(B64),'RW registers'!$A:$L,3,0),"")=0,"",IFERROR(VLOOKUP(ROW(B64),'RW registers'!$A:$L,3,0),""))</f>
        <v>2 Bytes</v>
      </c>
      <c r="C66" s="3" t="str">
        <f>IF(IFERROR(VLOOKUP(ROW(C64),'RW registers'!$A:$L,4,0),"")=0,"",IFERROR(VLOOKUP(ROW(C64),'RW registers'!$A:$L,4,0),""))</f>
        <v>RW</v>
      </c>
      <c r="D66" s="3" t="str">
        <f>IF(IFERROR(VLOOKUP(ROW(D64),'RW registers'!$A:$L,5,0),"")=0,"",IFERROR(VLOOKUP(ROW(D64),'RW registers'!$A:$L,5,0),""))</f>
        <v>Over frequency region 2 ride-through until</v>
      </c>
      <c r="E66" s="3" t="str">
        <f>IF(IFERROR(VLOOKUP(ROW(E64),'RW registers'!$A:$L,6,0),"")=0,"",IFERROR(VLOOKUP(ROW(E64),'RW registers'!$A:$L,6,0),""))</f>
        <v>过频穿越II段穿越时间</v>
      </c>
      <c r="F66" s="3" t="str">
        <f>IF(IFERROR(VLOOKUP(ROW(F64),'RW registers'!$A:$L,7,0),"")=0,"",IFERROR(VLOOKUP(ROW(F64),'RW registers'!$A:$L,7,0),""))</f>
        <v>Int16</v>
      </c>
      <c r="G66" s="3" t="str">
        <f>IF(IFERROR(VLOOKUP(ROW(G64),'RW registers'!$A:$L,8,0),"")=0,"",IFERROR(VLOOKUP(ROW(G64),'RW registers'!$A:$L,8,0),""))</f>
        <v>USA：0.0~1000.0；
CHN：/；
Australia：/；
UK：/；</v>
      </c>
      <c r="H66" s="3" t="str">
        <f>IF(IFERROR(VLOOKUP(ROW(H64),'RW registers'!$A:$L,9,0),"")=0,"",IFERROR(VLOOKUP(ROW(H64),'RW registers'!$A:$L,9,0),""))</f>
        <v>/</v>
      </c>
      <c r="I66" s="114">
        <f>IF(IFERROR(VLOOKUP(ROW(I64),'RW registers'!$A:$L,10,0),"")=0,"",IFERROR(VLOOKUP(ROW(I64),'RW registers'!$A:$L,10,0),""))</f>
        <v>0.1</v>
      </c>
      <c r="J66" s="118" t="str">
        <f>IF(IFERROR(VLOOKUP(ROW(J64),'RW registers'!$A:$L,11,0),"")=0,"",IFERROR(VLOOKUP(ROW(J64),'RW registers'!$A:$L,11,0),""))</f>
        <v>s</v>
      </c>
      <c r="K66" s="3" t="str">
        <f>IF(IFERROR(VLOOKUP(ROW(K64),'RW registers'!$A:$L,12,0),"")=0,"",IFERROR(VLOOKUP(ROW(K64),'RW registers'!$A:$L,12,0),""))</f>
        <v>only for USA;
follow the FVRT table given by HECO or CPUC or other local utility authority codes</v>
      </c>
    </row>
    <row r="67" spans="1:11" ht="65.099999999999994" customHeight="1">
      <c r="A67" s="3">
        <f>IF(IFERROR(VLOOKUP(ROW(A65),'RW registers'!$A:$L,2,0),"")=0,"",IFERROR(VLOOKUP(ROW(A65),'RW registers'!$A:$L,2,0),""))</f>
        <v>53764</v>
      </c>
      <c r="B67" s="3" t="str">
        <f>IF(IFERROR(VLOOKUP(ROW(B65),'RW registers'!$A:$L,3,0),"")=0,"",IFERROR(VLOOKUP(ROW(B65),'RW registers'!$A:$L,3,0),""))</f>
        <v>2 Bytes</v>
      </c>
      <c r="C67" s="3" t="str">
        <f>IF(IFERROR(VLOOKUP(ROW(C65),'RW registers'!$A:$L,4,0),"")=0,"",IFERROR(VLOOKUP(ROW(C65),'RW registers'!$A:$L,4,0),""))</f>
        <v>RW</v>
      </c>
      <c r="D67" s="3" t="str">
        <f>IF(IFERROR(VLOOKUP(ROW(D65),'RW registers'!$A:$L,5,0),"")=0,"",IFERROR(VLOOKUP(ROW(D65),'RW registers'!$A:$L,5,0),""))</f>
        <v>Under frequency region 1 ride-through frequency</v>
      </c>
      <c r="E67" s="3" t="str">
        <f>IF(IFERROR(VLOOKUP(ROW(E65),'RW registers'!$A:$L,6,0),"")=0,"",IFERROR(VLOOKUP(ROW(E65),'RW registers'!$A:$L,6,0),""))</f>
        <v>欠频穿越I段频率</v>
      </c>
      <c r="F67" s="3" t="str">
        <f>IF(IFERROR(VLOOKUP(ROW(F65),'RW registers'!$A:$L,7,0),"")=0,"",IFERROR(VLOOKUP(ROW(F65),'RW registers'!$A:$L,7,0),""))</f>
        <v>Int16</v>
      </c>
      <c r="G67" s="3" t="str">
        <f>IF(IFERROR(VLOOKUP(ROW(G65),'RW registers'!$A:$L,8,0),"")=0,"",IFERROR(VLOOKUP(ROW(G65),'RW registers'!$A:$L,8,0),""))</f>
        <v>USA：‐10~ ‐0.10；
CHN：/；
Australia：/；
UK：/；</v>
      </c>
      <c r="H67" s="3" t="str">
        <f>IF(IFERROR(VLOOKUP(ROW(H65),'RW registers'!$A:$L,9,0),"")=0,"",IFERROR(VLOOKUP(ROW(H65),'RW registers'!$A:$L,9,0),""))</f>
        <v>/</v>
      </c>
      <c r="I67" s="114">
        <f>IF(IFERROR(VLOOKUP(ROW(I65),'RW registers'!$A:$L,10,0),"")=0,"",IFERROR(VLOOKUP(ROW(I65),'RW registers'!$A:$L,10,0),""))</f>
        <v>0.01</v>
      </c>
      <c r="J67" s="118" t="str">
        <f>IF(IFERROR(VLOOKUP(ROW(J65),'RW registers'!$A:$L,11,0),"")=0,"",IFERROR(VLOOKUP(ROW(J65),'RW registers'!$A:$L,11,0),""))</f>
        <v>Hz</v>
      </c>
      <c r="K67" s="3" t="str">
        <f>IF(IFERROR(VLOOKUP(ROW(K65),'RW registers'!$A:$L,12,0),"")=0,"",IFERROR(VLOOKUP(ROW(K65),'RW registers'!$A:$L,12,0),""))</f>
        <v>only for USA;
follow the FVRT table given by HECO or CPUC or other local utility authority codes</v>
      </c>
    </row>
    <row r="68" spans="1:11" ht="65.099999999999994" customHeight="1">
      <c r="A68" s="3">
        <f>IF(IFERROR(VLOOKUP(ROW(A66),'RW registers'!$A:$L,2,0),"")=0,"",IFERROR(VLOOKUP(ROW(A66),'RW registers'!$A:$L,2,0),""))</f>
        <v>53765</v>
      </c>
      <c r="B68" s="3" t="str">
        <f>IF(IFERROR(VLOOKUP(ROW(B66),'RW registers'!$A:$L,3,0),"")=0,"",IFERROR(VLOOKUP(ROW(B66),'RW registers'!$A:$L,3,0),""))</f>
        <v>2 Bytes</v>
      </c>
      <c r="C68" s="3" t="str">
        <f>IF(IFERROR(VLOOKUP(ROW(C66),'RW registers'!$A:$L,4,0),"")=0,"",IFERROR(VLOOKUP(ROW(C66),'RW registers'!$A:$L,4,0),""))</f>
        <v>RW</v>
      </c>
      <c r="D68" s="3" t="str">
        <f>IF(IFERROR(VLOOKUP(ROW(D66),'RW registers'!$A:$L,5,0),"")=0,"",IFERROR(VLOOKUP(ROW(D66),'RW registers'!$A:$L,5,0),""))</f>
        <v>Under frequency region 1 ride-through until</v>
      </c>
      <c r="E68" s="3" t="str">
        <f>IF(IFERROR(VLOOKUP(ROW(E66),'RW registers'!$A:$L,6,0),"")=0,"",IFERROR(VLOOKUP(ROW(E66),'RW registers'!$A:$L,6,0),""))</f>
        <v>欠频穿越I段穿越时间</v>
      </c>
      <c r="F68" s="3" t="str">
        <f>IF(IFERROR(VLOOKUP(ROW(F66),'RW registers'!$A:$L,7,0),"")=0,"",IFERROR(VLOOKUP(ROW(F66),'RW registers'!$A:$L,7,0),""))</f>
        <v>Int16</v>
      </c>
      <c r="G68" s="3" t="str">
        <f>IF(IFERROR(VLOOKUP(ROW(G66),'RW registers'!$A:$L,8,0),"")=0,"",IFERROR(VLOOKUP(ROW(G66),'RW registers'!$A:$L,8,0),""))</f>
        <v>USA：20.0~1000.0；
CHN：/；
Australia：/；
UK：/；</v>
      </c>
      <c r="H68" s="3" t="str">
        <f>IF(IFERROR(VLOOKUP(ROW(H66),'RW registers'!$A:$L,9,0),"")=0,"",IFERROR(VLOOKUP(ROW(H66),'RW registers'!$A:$L,9,0),""))</f>
        <v>/</v>
      </c>
      <c r="I68" s="114">
        <f>IF(IFERROR(VLOOKUP(ROW(I66),'RW registers'!$A:$L,10,0),"")=0,"",IFERROR(VLOOKUP(ROW(I66),'RW registers'!$A:$L,10,0),""))</f>
        <v>0.1</v>
      </c>
      <c r="J68" s="118" t="str">
        <f>IF(IFERROR(VLOOKUP(ROW(J66),'RW registers'!$A:$L,11,0),"")=0,"",IFERROR(VLOOKUP(ROW(J66),'RW registers'!$A:$L,11,0),""))</f>
        <v>s</v>
      </c>
      <c r="K68" s="3" t="str">
        <f>IF(IFERROR(VLOOKUP(ROW(K66),'RW registers'!$A:$L,12,0),"")=0,"",IFERROR(VLOOKUP(ROW(K66),'RW registers'!$A:$L,12,0),""))</f>
        <v>only for USA;
follow the FVRT table given by HECO or CPUC or other local utility authority codes</v>
      </c>
    </row>
    <row r="69" spans="1:11" ht="65.099999999999994" customHeight="1">
      <c r="A69" s="3">
        <f>IF(IFERROR(VLOOKUP(ROW(A67),'RW registers'!$A:$L,2,0),"")=0,"",IFERROR(VLOOKUP(ROW(A67),'RW registers'!$A:$L,2,0),""))</f>
        <v>53766</v>
      </c>
      <c r="B69" s="3" t="str">
        <f>IF(IFERROR(VLOOKUP(ROW(B67),'RW registers'!$A:$L,3,0),"")=0,"",IFERROR(VLOOKUP(ROW(B67),'RW registers'!$A:$L,3,0),""))</f>
        <v>2 Bytes</v>
      </c>
      <c r="C69" s="3" t="str">
        <f>IF(IFERROR(VLOOKUP(ROW(C67),'RW registers'!$A:$L,4,0),"")=0,"",IFERROR(VLOOKUP(ROW(C67),'RW registers'!$A:$L,4,0),""))</f>
        <v>RW</v>
      </c>
      <c r="D69" s="3" t="str">
        <f>IF(IFERROR(VLOOKUP(ROW(D67),'RW registers'!$A:$L,5,0),"")=0,"",IFERROR(VLOOKUP(ROW(D67),'RW registers'!$A:$L,5,0),""))</f>
        <v>Under frequency region 2 ride-through frequency</v>
      </c>
      <c r="E69" s="3" t="str">
        <f>IF(IFERROR(VLOOKUP(ROW(E67),'RW registers'!$A:$L,6,0),"")=0,"",IFERROR(VLOOKUP(ROW(E67),'RW registers'!$A:$L,6,0),""))</f>
        <v>欠频穿越II段频率</v>
      </c>
      <c r="F69" s="3" t="str">
        <f>IF(IFERROR(VLOOKUP(ROW(F67),'RW registers'!$A:$L,7,0),"")=0,"",IFERROR(VLOOKUP(ROW(F67),'RW registers'!$A:$L,7,0),""))</f>
        <v>Int16</v>
      </c>
      <c r="G69" s="3" t="str">
        <f>IF(IFERROR(VLOOKUP(ROW(G67),'RW registers'!$A:$L,8,0),"")=0,"",IFERROR(VLOOKUP(ROW(G67),'RW registers'!$A:$L,8,0),""))</f>
        <v>USA：‐10~ -0.10；
CHN：/；
Australia：/；
UK：/；</v>
      </c>
      <c r="H69" s="3" t="str">
        <f>IF(IFERROR(VLOOKUP(ROW(H67),'RW registers'!$A:$L,9,0),"")=0,"",IFERROR(VLOOKUP(ROW(H67),'RW registers'!$A:$L,9,0),""))</f>
        <v>/</v>
      </c>
      <c r="I69" s="114">
        <f>IF(IFERROR(VLOOKUP(ROW(I67),'RW registers'!$A:$L,10,0),"")=0,"",IFERROR(VLOOKUP(ROW(I67),'RW registers'!$A:$L,10,0),""))</f>
        <v>0.01</v>
      </c>
      <c r="J69" s="118" t="str">
        <f>IF(IFERROR(VLOOKUP(ROW(J67),'RW registers'!$A:$L,11,0),"")=0,"",IFERROR(VLOOKUP(ROW(J67),'RW registers'!$A:$L,11,0),""))</f>
        <v>Hz</v>
      </c>
      <c r="K69" s="3" t="str">
        <f>IF(IFERROR(VLOOKUP(ROW(K67),'RW registers'!$A:$L,12,0),"")=0,"",IFERROR(VLOOKUP(ROW(K67),'RW registers'!$A:$L,12,0),""))</f>
        <v>only for USA;
follow the FVRT table given by HECO or CPUC or other local utility authority codes</v>
      </c>
    </row>
    <row r="70" spans="1:11" ht="65.099999999999994" customHeight="1">
      <c r="A70" s="3">
        <f>IF(IFERROR(VLOOKUP(ROW(A68),'RW registers'!$A:$L,2,0),"")=0,"",IFERROR(VLOOKUP(ROW(A68),'RW registers'!$A:$L,2,0),""))</f>
        <v>53767</v>
      </c>
      <c r="B70" s="3" t="str">
        <f>IF(IFERROR(VLOOKUP(ROW(B68),'RW registers'!$A:$L,3,0),"")=0,"",IFERROR(VLOOKUP(ROW(B68),'RW registers'!$A:$L,3,0),""))</f>
        <v>2 Bytes</v>
      </c>
      <c r="C70" s="3" t="str">
        <f>IF(IFERROR(VLOOKUP(ROW(C68),'RW registers'!$A:$L,4,0),"")=0,"",IFERROR(VLOOKUP(ROW(C68),'RW registers'!$A:$L,4,0),""))</f>
        <v>RW</v>
      </c>
      <c r="D70" s="3" t="str">
        <f>IF(IFERROR(VLOOKUP(ROW(D68),'RW registers'!$A:$L,5,0),"")=0,"",IFERROR(VLOOKUP(ROW(D68),'RW registers'!$A:$L,5,0),""))</f>
        <v>Under frequency region 2 ride-through until</v>
      </c>
      <c r="E70" s="3" t="str">
        <f>IF(IFERROR(VLOOKUP(ROW(E68),'RW registers'!$A:$L,6,0),"")=0,"",IFERROR(VLOOKUP(ROW(E68),'RW registers'!$A:$L,6,0),""))</f>
        <v>欠频穿越II段穿越时间</v>
      </c>
      <c r="F70" s="3" t="str">
        <f>IF(IFERROR(VLOOKUP(ROW(F68),'RW registers'!$A:$L,7,0),"")=0,"",IFERROR(VLOOKUP(ROW(F68),'RW registers'!$A:$L,7,0),""))</f>
        <v>Int16</v>
      </c>
      <c r="G70" s="3" t="str">
        <f>IF(IFERROR(VLOOKUP(ROW(G68),'RW registers'!$A:$L,8,0),"")=0,"",IFERROR(VLOOKUP(ROW(G68),'RW registers'!$A:$L,8,0),""))</f>
        <v>USA：0.0~1000.0；
CHN：/；
Australia：/；
UK：/；</v>
      </c>
      <c r="H70" s="3" t="str">
        <f>IF(IFERROR(VLOOKUP(ROW(H68),'RW registers'!$A:$L,9,0),"")=0,"",IFERROR(VLOOKUP(ROW(H68),'RW registers'!$A:$L,9,0),""))</f>
        <v>/</v>
      </c>
      <c r="I70" s="114">
        <f>IF(IFERROR(VLOOKUP(ROW(I68),'RW registers'!$A:$L,10,0),"")=0,"",IFERROR(VLOOKUP(ROW(I68),'RW registers'!$A:$L,10,0),""))</f>
        <v>0.1</v>
      </c>
      <c r="J70" s="118" t="str">
        <f>IF(IFERROR(VLOOKUP(ROW(J68),'RW registers'!$A:$L,11,0),"")=0,"",IFERROR(VLOOKUP(ROW(J68),'RW registers'!$A:$L,11,0),""))</f>
        <v>s</v>
      </c>
      <c r="K70" s="3" t="str">
        <f>IF(IFERROR(VLOOKUP(ROW(K68),'RW registers'!$A:$L,12,0),"")=0,"",IFERROR(VLOOKUP(ROW(K68),'RW registers'!$A:$L,12,0),""))</f>
        <v>only for USA;
follow the FVRT table given by HECO or CPUC or other local utility authority codes</v>
      </c>
    </row>
    <row r="71" spans="1:11" ht="65.099999999999994" customHeight="1">
      <c r="A71" s="3">
        <f>IF(IFERROR(VLOOKUP(ROW(A69),'RW registers'!$A:$L,2,0),"")=0,"",IFERROR(VLOOKUP(ROW(A69),'RW registers'!$A:$L,2,0),""))</f>
        <v>53787</v>
      </c>
      <c r="B71" s="3" t="str">
        <f>IF(IFERROR(VLOOKUP(ROW(B69),'RW registers'!$A:$L,3,0),"")=0,"",IFERROR(VLOOKUP(ROW(B69),'RW registers'!$A:$L,3,0),""))</f>
        <v>2 Bytes</v>
      </c>
      <c r="C71" s="3" t="str">
        <f>IF(IFERROR(VLOOKUP(ROW(C69),'RW registers'!$A:$L,4,0),"")=0,"",IFERROR(VLOOKUP(ROW(C69),'RW registers'!$A:$L,4,0),""))</f>
        <v>RW</v>
      </c>
      <c r="D71" s="3" t="str">
        <f>IF(IFERROR(VLOOKUP(ROW(D69),'RW registers'!$A:$L,5,0),"")=0,"",IFERROR(VLOOKUP(ROW(D69),'RW registers'!$A:$L,5,0),""))</f>
        <v>Volt/Var regulation Volt point 1</v>
      </c>
      <c r="E71" s="3" t="str">
        <f>IF(IFERROR(VLOOKUP(ROW(E69),'RW registers'!$A:$L,6,0),"")=0,"",IFERROR(VLOOKUP(ROW(E69),'RW registers'!$A:$L,6,0),""))</f>
        <v>电压无功调节点V1</v>
      </c>
      <c r="F71" s="3" t="str">
        <f>IF(IFERROR(VLOOKUP(ROW(F69),'RW registers'!$A:$L,7,0),"")=0,"",IFERROR(VLOOKUP(ROW(F69),'RW registers'!$A:$L,7,0),""))</f>
        <v>Int16</v>
      </c>
      <c r="G71" s="3" t="str">
        <f>IF(IFERROR(VLOOKUP(ROW(G69),'RW registers'!$A:$L,8,0),"")=0,"",IFERROR(VLOOKUP(ROW(G69),'RW registers'!$A:$L,8,0),""))</f>
        <v>USA：0.82~1.03；
CHN：/；
Australia：0.82~1.03；
UK：/；</v>
      </c>
      <c r="H71" s="3" t="str">
        <f>IF(IFERROR(VLOOKUP(ROW(H69),'RW registers'!$A:$L,9,0),"")=0,"",IFERROR(VLOOKUP(ROW(H69),'RW registers'!$A:$L,9,0),""))</f>
        <v>/</v>
      </c>
      <c r="I71" s="114">
        <f>IF(IFERROR(VLOOKUP(ROW(I69),'RW registers'!$A:$L,10,0),"")=0,"",IFERROR(VLOOKUP(ROW(I69),'RW registers'!$A:$L,10,0),""))</f>
        <v>0.01</v>
      </c>
      <c r="J71" s="118" t="str">
        <f>IF(IFERROR(VLOOKUP(ROW(J69),'RW registers'!$A:$L,11,0),"")=0,"",IFERROR(VLOOKUP(ROW(J69),'RW registers'!$A:$L,11,0),""))</f>
        <v>/</v>
      </c>
      <c r="K71" s="3" t="str">
        <f>IF(IFERROR(VLOOKUP(ROW(K69),'RW registers'!$A:$L,12,0),"")=0,"",IFERROR(VLOOKUP(ROW(K69),'RW registers'!$A:$L,12,0),""))</f>
        <v>invalid for CHN.
ratio * rated voltage,
Available only when Reactive power regulation mode is set to Volt/Var(53620).</v>
      </c>
    </row>
    <row r="72" spans="1:11" ht="65.099999999999994" customHeight="1">
      <c r="A72" s="3">
        <f>IF(IFERROR(VLOOKUP(ROW(A70),'RW registers'!$A:$L,2,0),"")=0,"",IFERROR(VLOOKUP(ROW(A70),'RW registers'!$A:$L,2,0),""))</f>
        <v>53788</v>
      </c>
      <c r="B72" s="3" t="str">
        <f>IF(IFERROR(VLOOKUP(ROW(B70),'RW registers'!$A:$L,3,0),"")=0,"",IFERROR(VLOOKUP(ROW(B70),'RW registers'!$A:$L,3,0),""))</f>
        <v>2 Bytes</v>
      </c>
      <c r="C72" s="3" t="str">
        <f>IF(IFERROR(VLOOKUP(ROW(C70),'RW registers'!$A:$L,4,0),"")=0,"",IFERROR(VLOOKUP(ROW(C70),'RW registers'!$A:$L,4,0),""))</f>
        <v>RW</v>
      </c>
      <c r="D72" s="3" t="str">
        <f>IF(IFERROR(VLOOKUP(ROW(D70),'RW registers'!$A:$L,5,0),"")=0,"",IFERROR(VLOOKUP(ROW(D70),'RW registers'!$A:$L,5,0),""))</f>
        <v>Volt/Var regulation Volt point 2</v>
      </c>
      <c r="E72" s="3" t="str">
        <f>IF(IFERROR(VLOOKUP(ROW(E70),'RW registers'!$A:$L,6,0),"")=0,"",IFERROR(VLOOKUP(ROW(E70),'RW registers'!$A:$L,6,0),""))</f>
        <v>电压无功调节点V2</v>
      </c>
      <c r="F72" s="3" t="str">
        <f>IF(IFERROR(VLOOKUP(ROW(F70),'RW registers'!$A:$L,7,0),"")=0,"",IFERROR(VLOOKUP(ROW(F70),'RW registers'!$A:$L,7,0),""))</f>
        <v>Int16</v>
      </c>
      <c r="G72" s="3" t="str">
        <f>IF(IFERROR(VLOOKUP(ROW(G70),'RW registers'!$A:$L,8,0),"")=0,"",IFERROR(VLOOKUP(ROW(G70),'RW registers'!$A:$L,8,0),""))</f>
        <v>USA：0.90~1.05；
CHN：/；
Australia：0.90~1.05；
UK：/；</v>
      </c>
      <c r="H72" s="3" t="str">
        <f>IF(IFERROR(VLOOKUP(ROW(H70),'RW registers'!$A:$L,9,0),"")=0,"",IFERROR(VLOOKUP(ROW(H70),'RW registers'!$A:$L,9,0),""))</f>
        <v>/</v>
      </c>
      <c r="I72" s="114">
        <f>IF(IFERROR(VLOOKUP(ROW(I70),'RW registers'!$A:$L,10,0),"")=0,"",IFERROR(VLOOKUP(ROW(I70),'RW registers'!$A:$L,10,0),""))</f>
        <v>0.01</v>
      </c>
      <c r="J72" s="118" t="str">
        <f>IF(IFERROR(VLOOKUP(ROW(J70),'RW registers'!$A:$L,11,0),"")=0,"",IFERROR(VLOOKUP(ROW(J70),'RW registers'!$A:$L,11,0),""))</f>
        <v>/</v>
      </c>
      <c r="K72" s="3" t="str">
        <f>IF(IFERROR(VLOOKUP(ROW(K70),'RW registers'!$A:$L,12,0),"")=0,"",IFERROR(VLOOKUP(ROW(K70),'RW registers'!$A:$L,12,0),""))</f>
        <v>invalid for CHN.
ratio * rated voltage,
Available only when Reactive power regulation mode is set to Volt/Var(53620).</v>
      </c>
    </row>
    <row r="73" spans="1:11" ht="65.099999999999994" customHeight="1">
      <c r="A73" s="3">
        <f>IF(IFERROR(VLOOKUP(ROW(A71),'RW registers'!$A:$L,2,0),"")=0,"",IFERROR(VLOOKUP(ROW(A71),'RW registers'!$A:$L,2,0),""))</f>
        <v>53789</v>
      </c>
      <c r="B73" s="3" t="str">
        <f>IF(IFERROR(VLOOKUP(ROW(B71),'RW registers'!$A:$L,3,0),"")=0,"",IFERROR(VLOOKUP(ROW(B71),'RW registers'!$A:$L,3,0),""))</f>
        <v>2 Bytes</v>
      </c>
      <c r="C73" s="3" t="str">
        <f>IF(IFERROR(VLOOKUP(ROW(C71),'RW registers'!$A:$L,4,0),"")=0,"",IFERROR(VLOOKUP(ROW(C71),'RW registers'!$A:$L,4,0),""))</f>
        <v>RW</v>
      </c>
      <c r="D73" s="3" t="str">
        <f>IF(IFERROR(VLOOKUP(ROW(D71),'RW registers'!$A:$L,5,0),"")=0,"",IFERROR(VLOOKUP(ROW(D71),'RW registers'!$A:$L,5,0),""))</f>
        <v>Volt/Var regulation Volt point 3</v>
      </c>
      <c r="E73" s="3" t="str">
        <f>IF(IFERROR(VLOOKUP(ROW(E71),'RW registers'!$A:$L,6,0),"")=0,"",IFERROR(VLOOKUP(ROW(E71),'RW registers'!$A:$L,6,0),""))</f>
        <v>电压无功调节点V3</v>
      </c>
      <c r="F73" s="3" t="str">
        <f>IF(IFERROR(VLOOKUP(ROW(F71),'RW registers'!$A:$L,7,0),"")=0,"",IFERROR(VLOOKUP(ROW(F71),'RW registers'!$A:$L,7,0),""))</f>
        <v>Int16</v>
      </c>
      <c r="G73" s="3" t="str">
        <f>IF(IFERROR(VLOOKUP(ROW(G71),'RW registers'!$A:$L,8,0),"")=0,"",IFERROR(VLOOKUP(ROW(G71),'RW registers'!$A:$L,8,0),""))</f>
        <v>USA：0.95~1.15；
CHN：/；
Australia：0.95~1.15；
UK：/；</v>
      </c>
      <c r="H73" s="3" t="str">
        <f>IF(IFERROR(VLOOKUP(ROW(H71),'RW registers'!$A:$L,9,0),"")=0,"",IFERROR(VLOOKUP(ROW(H71),'RW registers'!$A:$L,9,0),""))</f>
        <v>/</v>
      </c>
      <c r="I73" s="114">
        <f>IF(IFERROR(VLOOKUP(ROW(I71),'RW registers'!$A:$L,10,0),"")=0,"",IFERROR(VLOOKUP(ROW(I71),'RW registers'!$A:$L,10,0),""))</f>
        <v>0.01</v>
      </c>
      <c r="J73" s="118" t="str">
        <f>IF(IFERROR(VLOOKUP(ROW(J71),'RW registers'!$A:$L,11,0),"")=0,"",IFERROR(VLOOKUP(ROW(J71),'RW registers'!$A:$L,11,0),""))</f>
        <v>/</v>
      </c>
      <c r="K73" s="3" t="str">
        <f>IF(IFERROR(VLOOKUP(ROW(K71),'RW registers'!$A:$L,12,0),"")=0,"",IFERROR(VLOOKUP(ROW(K71),'RW registers'!$A:$L,12,0),""))</f>
        <v>invalid for CHN.
ratio * rated voltage,
Available only when Reactive power regulation mode is set to Volt/Var(53620).</v>
      </c>
    </row>
    <row r="74" spans="1:11" ht="65.099999999999994" customHeight="1">
      <c r="A74" s="3">
        <f>IF(IFERROR(VLOOKUP(ROW(A72),'RW registers'!$A:$L,2,0),"")=0,"",IFERROR(VLOOKUP(ROW(A72),'RW registers'!$A:$L,2,0),""))</f>
        <v>53790</v>
      </c>
      <c r="B74" s="3" t="str">
        <f>IF(IFERROR(VLOOKUP(ROW(B72),'RW registers'!$A:$L,3,0),"")=0,"",IFERROR(VLOOKUP(ROW(B72),'RW registers'!$A:$L,3,0),""))</f>
        <v>2 Bytes</v>
      </c>
      <c r="C74" s="3" t="str">
        <f>IF(IFERROR(VLOOKUP(ROW(C72),'RW registers'!$A:$L,4,0),"")=0,"",IFERROR(VLOOKUP(ROW(C72),'RW registers'!$A:$L,4,0),""))</f>
        <v>RW</v>
      </c>
      <c r="D74" s="3" t="str">
        <f>IF(IFERROR(VLOOKUP(ROW(D72),'RW registers'!$A:$L,5,0),"")=0,"",IFERROR(VLOOKUP(ROW(D72),'RW registers'!$A:$L,5,0),""))</f>
        <v>Volt/Var regulation Volt point 4</v>
      </c>
      <c r="E74" s="3" t="str">
        <f>IF(IFERROR(VLOOKUP(ROW(E72),'RW registers'!$A:$L,6,0),"")=0,"",IFERROR(VLOOKUP(ROW(E72),'RW registers'!$A:$L,6,0),""))</f>
        <v>电压无功调节点V4</v>
      </c>
      <c r="F74" s="3" t="str">
        <f>IF(IFERROR(VLOOKUP(ROW(F72),'RW registers'!$A:$L,7,0),"")=0,"",IFERROR(VLOOKUP(ROW(F72),'RW registers'!$A:$L,7,0),""))</f>
        <v>Int16</v>
      </c>
      <c r="G74" s="3" t="str">
        <f>IF(IFERROR(VLOOKUP(ROW(G72),'RW registers'!$A:$L,8,0),"")=0,"",IFERROR(VLOOKUP(ROW(G72),'RW registers'!$A:$L,8,0),""))</f>
        <v>USA：0.97~1.18；
CHN：/；
Australia：0.97~1.18；
UK：/；</v>
      </c>
      <c r="H74" s="3" t="str">
        <f>IF(IFERROR(VLOOKUP(ROW(H72),'RW registers'!$A:$L,9,0),"")=0,"",IFERROR(VLOOKUP(ROW(H72),'RW registers'!$A:$L,9,0),""))</f>
        <v>/</v>
      </c>
      <c r="I74" s="114">
        <f>IF(IFERROR(VLOOKUP(ROW(I72),'RW registers'!$A:$L,10,0),"")=0,"",IFERROR(VLOOKUP(ROW(I72),'RW registers'!$A:$L,10,0),""))</f>
        <v>0.01</v>
      </c>
      <c r="J74" s="118" t="str">
        <f>IF(IFERROR(VLOOKUP(ROW(J72),'RW registers'!$A:$L,11,0),"")=0,"",IFERROR(VLOOKUP(ROW(J72),'RW registers'!$A:$L,11,0),""))</f>
        <v>/</v>
      </c>
      <c r="K74" s="3" t="str">
        <f>IF(IFERROR(VLOOKUP(ROW(K72),'RW registers'!$A:$L,12,0),"")=0,"",IFERROR(VLOOKUP(ROW(K72),'RW registers'!$A:$L,12,0),""))</f>
        <v>invalid for CHN.
ratio * rated voltage,
Available only when Reactive power regulation mode is set to Volt/Var(53620).</v>
      </c>
    </row>
    <row r="75" spans="1:11" ht="65.099999999999994" customHeight="1">
      <c r="A75" s="3">
        <f>IF(IFERROR(VLOOKUP(ROW(A73),'RW registers'!$A:$L,2,0),"")=0,"",IFERROR(VLOOKUP(ROW(A73),'RW registers'!$A:$L,2,0),""))</f>
        <v>53791</v>
      </c>
      <c r="B75" s="3" t="str">
        <f>IF(IFERROR(VLOOKUP(ROW(B73),'RW registers'!$A:$L,3,0),"")=0,"",IFERROR(VLOOKUP(ROW(B73),'RW registers'!$A:$L,3,0),""))</f>
        <v>2 Bytes</v>
      </c>
      <c r="C75" s="3" t="str">
        <f>IF(IFERROR(VLOOKUP(ROW(C73),'RW registers'!$A:$L,4,0),"")=0,"",IFERROR(VLOOKUP(ROW(C73),'RW registers'!$A:$L,4,0),""))</f>
        <v>RW</v>
      </c>
      <c r="D75" s="3" t="str">
        <f>IF(IFERROR(VLOOKUP(ROW(D73),'RW registers'!$A:$L,5,0),"")=0,"",IFERROR(VLOOKUP(ROW(D73),'RW registers'!$A:$L,5,0),""))</f>
        <v>Volt/Var regulation Q4</v>
      </c>
      <c r="E75" s="3" t="str">
        <f>IF(IFERROR(VLOOKUP(ROW(E73),'RW registers'!$A:$L,6,0),"")=0,"",IFERROR(VLOOKUP(ROW(E73),'RW registers'!$A:$L,6,0),""))</f>
        <v>无功调节量Q4</v>
      </c>
      <c r="F75" s="3" t="str">
        <f>IF(IFERROR(VLOOKUP(ROW(F73),'RW registers'!$A:$L,7,0),"")=0,"",IFERROR(VLOOKUP(ROW(F73),'RW registers'!$A:$L,7,0),""))</f>
        <v>Int16</v>
      </c>
      <c r="G75" s="3" t="str">
        <f>IF(IFERROR(VLOOKUP(ROW(G73),'RW registers'!$A:$L,8,0),"")=0,"",IFERROR(VLOOKUP(ROW(G73),'RW registers'!$A:$L,8,0),""))</f>
        <v>USA：0.00~0.60；
CHN：/；
Australia：0.00~0.60；
UK：/；</v>
      </c>
      <c r="H75" s="3" t="str">
        <f>IF(IFERROR(VLOOKUP(ROW(H73),'RW registers'!$A:$L,9,0),"")=0,"",IFERROR(VLOOKUP(ROW(H73),'RW registers'!$A:$L,9,0),""))</f>
        <v>/</v>
      </c>
      <c r="I75" s="114">
        <f>IF(IFERROR(VLOOKUP(ROW(I73),'RW registers'!$A:$L,10,0),"")=0,"",IFERROR(VLOOKUP(ROW(I73),'RW registers'!$A:$L,10,0),""))</f>
        <v>0.01</v>
      </c>
      <c r="J75" s="118" t="str">
        <f>IF(IFERROR(VLOOKUP(ROW(J73),'RW registers'!$A:$L,11,0),"")=0,"",IFERROR(VLOOKUP(ROW(J73),'RW registers'!$A:$L,11,0),""))</f>
        <v>/</v>
      </c>
      <c r="K75" s="3" t="str">
        <f>IF(IFERROR(VLOOKUP(ROW(K73),'RW registers'!$A:$L,12,0),"")=0,"",IFERROR(VLOOKUP(ROW(K73),'RW registers'!$A:$L,12,0),""))</f>
        <v>invalid for CHN.
ratio * rated power,
Available only when Reactive power regulation mode is set to Volt/Var(53620).</v>
      </c>
    </row>
    <row r="76" spans="1:11" ht="65.099999999999994" customHeight="1">
      <c r="A76" s="3">
        <f>IF(IFERROR(VLOOKUP(ROW(A74),'RW registers'!$A:$L,2,0),"")=0,"",IFERROR(VLOOKUP(ROW(A74),'RW registers'!$A:$L,2,0),""))</f>
        <v>53792</v>
      </c>
      <c r="B76" s="3" t="str">
        <f>IF(IFERROR(VLOOKUP(ROW(B74),'RW registers'!$A:$L,3,0),"")=0,"",IFERROR(VLOOKUP(ROW(B74),'RW registers'!$A:$L,3,0),""))</f>
        <v>2 Bytes</v>
      </c>
      <c r="C76" s="3" t="str">
        <f>IF(IFERROR(VLOOKUP(ROW(C74),'RW registers'!$A:$L,4,0),"")=0,"",IFERROR(VLOOKUP(ROW(C74),'RW registers'!$A:$L,4,0),""))</f>
        <v>RW</v>
      </c>
      <c r="D76" s="3" t="str">
        <f>IF(IFERROR(VLOOKUP(ROW(D74),'RW registers'!$A:$L,5,0),"")=0,"",IFERROR(VLOOKUP(ROW(D74),'RW registers'!$A:$L,5,0),""))</f>
        <v>Volt/Var regulation Q1</v>
      </c>
      <c r="E76" s="3" t="str">
        <f>IF(IFERROR(VLOOKUP(ROW(E74),'RW registers'!$A:$L,6,0),"")=0,"",IFERROR(VLOOKUP(ROW(E74),'RW registers'!$A:$L,6,0),""))</f>
        <v>无功调节量Q1</v>
      </c>
      <c r="F76" s="3" t="str">
        <f>IF(IFERROR(VLOOKUP(ROW(F74),'RW registers'!$A:$L,7,0),"")=0,"",IFERROR(VLOOKUP(ROW(F74),'RW registers'!$A:$L,7,0),""))</f>
        <v>Int16</v>
      </c>
      <c r="G76" s="3" t="str">
        <f>IF(IFERROR(VLOOKUP(ROW(G74),'RW registers'!$A:$L,8,0),"")=0,"",IFERROR(VLOOKUP(ROW(G74),'RW registers'!$A:$L,8,0),""))</f>
        <v>USA：0.00~0.60；
CHN：/；
Australia：0.00~0.60；
UK：/；</v>
      </c>
      <c r="H76" s="3" t="str">
        <f>IF(IFERROR(VLOOKUP(ROW(H74),'RW registers'!$A:$L,9,0),"")=0,"",IFERROR(VLOOKUP(ROW(H74),'RW registers'!$A:$L,9,0),""))</f>
        <v>/</v>
      </c>
      <c r="I76" s="114">
        <f>IF(IFERROR(VLOOKUP(ROW(I74),'RW registers'!$A:$L,10,0),"")=0,"",IFERROR(VLOOKUP(ROW(I74),'RW registers'!$A:$L,10,0),""))</f>
        <v>0.01</v>
      </c>
      <c r="J76" s="118" t="str">
        <f>IF(IFERROR(VLOOKUP(ROW(J74),'RW registers'!$A:$L,11,0),"")=0,"",IFERROR(VLOOKUP(ROW(J74),'RW registers'!$A:$L,11,0),""))</f>
        <v>/</v>
      </c>
      <c r="K76" s="3" t="str">
        <f>IF(IFERROR(VLOOKUP(ROW(K74),'RW registers'!$A:$L,12,0),"")=0,"",IFERROR(VLOOKUP(ROW(K74),'RW registers'!$A:$L,12,0),""))</f>
        <v>invalid for CHN.
ratio * rated power,
Available only when Reactive power regulation mode is set to Volt/Var(53620).</v>
      </c>
    </row>
    <row r="77" spans="1:11" ht="65.099999999999994" customHeight="1">
      <c r="A77" s="3">
        <f>IF(IFERROR(VLOOKUP(ROW(A75),'RW registers'!$A:$L,2,0),"")=0,"",IFERROR(VLOOKUP(ROW(A75),'RW registers'!$A:$L,2,0),""))</f>
        <v>53793</v>
      </c>
      <c r="B77" s="3" t="str">
        <f>IF(IFERROR(VLOOKUP(ROW(B75),'RW registers'!$A:$L,3,0),"")=0,"",IFERROR(VLOOKUP(ROW(B75),'RW registers'!$A:$L,3,0),""))</f>
        <v>2 Bytes</v>
      </c>
      <c r="C77" s="3" t="str">
        <f>IF(IFERROR(VLOOKUP(ROW(C75),'RW registers'!$A:$L,4,0),"")=0,"",IFERROR(VLOOKUP(ROW(C75),'RW registers'!$A:$L,4,0),""))</f>
        <v>RW</v>
      </c>
      <c r="D77" s="3" t="str">
        <f>IF(IFERROR(VLOOKUP(ROW(D75),'RW registers'!$A:$L,5,0),"")=0,"",IFERROR(VLOOKUP(ROW(D75),'RW registers'!$A:$L,5,0),""))</f>
        <v>Volt/Watt regulation start Volt point(High Volt)</v>
      </c>
      <c r="E77" s="3" t="str">
        <f>IF(IFERROR(VLOOKUP(ROW(E75),'RW registers'!$A:$L,6,0),"")=0,"",IFERROR(VLOOKUP(ROW(E75),'RW registers'!$A:$L,6,0),""))</f>
        <v>过压降有功起始调节点</v>
      </c>
      <c r="F77" s="3" t="str">
        <f>IF(IFERROR(VLOOKUP(ROW(F75),'RW registers'!$A:$L,7,0),"")=0,"",IFERROR(VLOOKUP(ROW(F75),'RW registers'!$A:$L,7,0),""))</f>
        <v>Int16</v>
      </c>
      <c r="G77" s="3" t="str">
        <f>IF(IFERROR(VLOOKUP(ROW(G75),'RW registers'!$A:$L,8,0),"")=0,"",IFERROR(VLOOKUP(ROW(G75),'RW registers'!$A:$L,8,0),""))</f>
        <v>USA：1.03~1.10；
CHN：/；
Australia：1.02~1.11；
UK：/；</v>
      </c>
      <c r="H77" s="3" t="str">
        <f>IF(IFERROR(VLOOKUP(ROW(H75),'RW registers'!$A:$L,9,0),"")=0,"",IFERROR(VLOOKUP(ROW(H75),'RW registers'!$A:$L,9,0),""))</f>
        <v>/</v>
      </c>
      <c r="I77" s="114">
        <f>IF(IFERROR(VLOOKUP(ROW(I75),'RW registers'!$A:$L,10,0),"")=0,"",IFERROR(VLOOKUP(ROW(I75),'RW registers'!$A:$L,10,0),""))</f>
        <v>0.01</v>
      </c>
      <c r="J77" s="118" t="str">
        <f>IF(IFERROR(VLOOKUP(ROW(J75),'RW registers'!$A:$L,11,0),"")=0,"",IFERROR(VLOOKUP(ROW(J75),'RW registers'!$A:$L,11,0),""))</f>
        <v>/</v>
      </c>
      <c r="K77" s="3" t="str">
        <f>IF(IFERROR(VLOOKUP(ROW(K75),'RW registers'!$A:$L,12,0),"")=0,"",IFERROR(VLOOKUP(ROW(K75),'RW registers'!$A:$L,12,0),""))</f>
        <v>invalid for CHN. ratio * rated voltage,
Available only when active power regulation mode(53636) is set to Volt/Watt and operating in discharge mode</v>
      </c>
    </row>
    <row r="78" spans="1:11" ht="65.099999999999994" customHeight="1">
      <c r="A78" s="3">
        <f>IF(IFERROR(VLOOKUP(ROW(A76),'RW registers'!$A:$L,2,0),"")=0,"",IFERROR(VLOOKUP(ROW(A76),'RW registers'!$A:$L,2,0),""))</f>
        <v>53796</v>
      </c>
      <c r="B78" s="3" t="str">
        <f>IF(IFERROR(VLOOKUP(ROW(B76),'RW registers'!$A:$L,3,0),"")=0,"",IFERROR(VLOOKUP(ROW(B76),'RW registers'!$A:$L,3,0),""))</f>
        <v>2 Bytes</v>
      </c>
      <c r="C78" s="3" t="str">
        <f>IF(IFERROR(VLOOKUP(ROW(C76),'RW registers'!$A:$L,4,0),"")=0,"",IFERROR(VLOOKUP(ROW(C76),'RW registers'!$A:$L,4,0),""))</f>
        <v>RW</v>
      </c>
      <c r="D78" s="3" t="str">
        <f>IF(IFERROR(VLOOKUP(ROW(D76),'RW registers'!$A:$L,5,0),"")=0,"",IFERROR(VLOOKUP(ROW(D76),'RW registers'!$A:$L,5,0),""))</f>
        <v>Freq/Watt regulation start Freq point(High Freq)</v>
      </c>
      <c r="E78" s="3" t="str">
        <f>IF(IFERROR(VLOOKUP(ROW(E76),'RW registers'!$A:$L,6,0),"")=0,"",IFERROR(VLOOKUP(ROW(E76),'RW registers'!$A:$L,6,0),""))</f>
        <v>过频降有功起始调节点</v>
      </c>
      <c r="F78" s="3" t="str">
        <f>IF(IFERROR(VLOOKUP(ROW(F76),'RW registers'!$A:$L,7,0),"")=0,"",IFERROR(VLOOKUP(ROW(F76),'RW registers'!$A:$L,7,0),""))</f>
        <v>Int16</v>
      </c>
      <c r="G78" s="3" t="str">
        <f>IF(IFERROR(VLOOKUP(ROW(G76),'RW registers'!$A:$L,8,0),"")=0,"",IFERROR(VLOOKUP(ROW(G76),'RW registers'!$A:$L,8,0),""))</f>
        <v>USA：0.01~1.00；
CHN：/；
Australia：0.01~1.00；
UK：/；</v>
      </c>
      <c r="H78" s="3" t="str">
        <f>IF(IFERROR(VLOOKUP(ROW(H76),'RW registers'!$A:$L,9,0),"")=0,"",IFERROR(VLOOKUP(ROW(H76),'RW registers'!$A:$L,9,0),""))</f>
        <v>/</v>
      </c>
      <c r="I78" s="114">
        <f>IF(IFERROR(VLOOKUP(ROW(I76),'RW registers'!$A:$L,10,0),"")=0,"",IFERROR(VLOOKUP(ROW(I76),'RW registers'!$A:$L,10,0),""))</f>
        <v>0.01</v>
      </c>
      <c r="J78" s="118" t="str">
        <f>IF(IFERROR(VLOOKUP(ROW(J76),'RW registers'!$A:$L,11,0),"")=0,"",IFERROR(VLOOKUP(ROW(J76),'RW registers'!$A:$L,11,0),""))</f>
        <v>Hz</v>
      </c>
      <c r="K78" s="3" t="str">
        <f>IF(IFERROR(VLOOKUP(ROW(K76),'RW registers'!$A:$L,12,0),"")=0,"",IFERROR(VLOOKUP(ROW(K76),'RW registers'!$A:$L,12,0),""))</f>
        <v>invalid for CHN.
Available only when active power regulation mode(53636) is set to Freq/Watt and operating in discharge mode</v>
      </c>
    </row>
    <row r="79" spans="1:11" ht="65.099999999999994" customHeight="1">
      <c r="A79" s="3">
        <f>IF(IFERROR(VLOOKUP(ROW(A77),'RW registers'!$A:$L,2,0),"")=0,"",IFERROR(VLOOKUP(ROW(A77),'RW registers'!$A:$L,2,0),""))</f>
        <v>53797</v>
      </c>
      <c r="B79" s="3" t="str">
        <f>IF(IFERROR(VLOOKUP(ROW(B77),'RW registers'!$A:$L,3,0),"")=0,"",IFERROR(VLOOKUP(ROW(B77),'RW registers'!$A:$L,3,0),""))</f>
        <v>2 Bytes</v>
      </c>
      <c r="C79" s="3" t="str">
        <f>IF(IFERROR(VLOOKUP(ROW(C77),'RW registers'!$A:$L,4,0),"")=0,"",IFERROR(VLOOKUP(ROW(C77),'RW registers'!$A:$L,4,0),""))</f>
        <v>RW</v>
      </c>
      <c r="D79" s="3" t="str">
        <f>IF(IFERROR(VLOOKUP(ROW(D77),'RW registers'!$A:$L,5,0),"")=0,"",IFERROR(VLOOKUP(ROW(D77),'RW registers'!$A:$L,5,0),""))</f>
        <v>Freq/Watt regulation ramp rate</v>
      </c>
      <c r="E79" s="3" t="str">
        <f>IF(IFERROR(VLOOKUP(ROW(E77),'RW registers'!$A:$L,6,0),"")=0,"",IFERROR(VLOOKUP(ROW(E77),'RW registers'!$A:$L,6,0),""))</f>
        <v>过频降有功调节斜率</v>
      </c>
      <c r="F79" s="3" t="str">
        <f>IF(IFERROR(VLOOKUP(ROW(F77),'RW registers'!$A:$L,7,0),"")=0,"",IFERROR(VLOOKUP(ROW(F77),'RW registers'!$A:$L,7,0),""))</f>
        <v>Int16</v>
      </c>
      <c r="G79" s="3" t="str">
        <f>IF(IFERROR(VLOOKUP(ROW(G77),'RW registers'!$A:$L,8,0),"")=0,"",IFERROR(VLOOKUP(ROW(G77),'RW registers'!$A:$L,8,0),""))</f>
        <v>USA：0.02~0.07；
CHN：/；
Australia：/；
UK：/；</v>
      </c>
      <c r="H79" s="3" t="str">
        <f>IF(IFERROR(VLOOKUP(ROW(H77),'RW registers'!$A:$L,9,0),"")=0,"",IFERROR(VLOOKUP(ROW(H77),'RW registers'!$A:$L,9,0),""))</f>
        <v>/</v>
      </c>
      <c r="I79" s="114">
        <f>IF(IFERROR(VLOOKUP(ROW(I77),'RW registers'!$A:$L,10,0),"")=0,"",IFERROR(VLOOKUP(ROW(I77),'RW registers'!$A:$L,10,0),""))</f>
        <v>0.01</v>
      </c>
      <c r="J79" s="118" t="str">
        <f>IF(IFERROR(VLOOKUP(ROW(J77),'RW registers'!$A:$L,11,0),"")=0,"",IFERROR(VLOOKUP(ROW(J77),'RW registers'!$A:$L,11,0),""))</f>
        <v>Set power/Hz</v>
      </c>
      <c r="K79" s="3" t="str">
        <f>IF(IFERROR(VLOOKUP(ROW(K77),'RW registers'!$A:$L,12,0),"")=0,"",IFERROR(VLOOKUP(ROW(K77),'RW registers'!$A:$L,12,0),""))</f>
        <v>only for USA;
Available only when active power regulation mode(53636) is set to Freq/Watt and operating in discharge mode</v>
      </c>
    </row>
    <row r="80" spans="1:11" ht="65.099999999999994" customHeight="1">
      <c r="A80" s="3">
        <f>IF(IFERROR(VLOOKUP(ROW(A78),'RW registers'!$A:$L,2,0),"")=0,"",IFERROR(VLOOKUP(ROW(A78),'RW registers'!$A:$L,2,0),""))</f>
        <v>53820</v>
      </c>
      <c r="B80" s="3" t="str">
        <f>IF(IFERROR(VLOOKUP(ROW(B78),'RW registers'!$A:$L,3,0),"")=0,"",IFERROR(VLOOKUP(ROW(B78),'RW registers'!$A:$L,3,0),""))</f>
        <v>2 Bytes</v>
      </c>
      <c r="C80" s="3" t="str">
        <f>IF(IFERROR(VLOOKUP(ROW(C78),'RW registers'!$A:$L,4,0),"")=0,"",IFERROR(VLOOKUP(ROW(C78),'RW registers'!$A:$L,4,0),""))</f>
        <v>RW</v>
      </c>
      <c r="D80" s="3" t="str">
        <f>IF(IFERROR(VLOOKUP(ROW(D78),'RW registers'!$A:$L,5,0),"")=0,"",IFERROR(VLOOKUP(ROW(D78),'RW registers'!$A:$L,5,0),""))</f>
        <v>Freq/Watt regulation end Freq point(High Freq)</v>
      </c>
      <c r="E80" s="3" t="str">
        <f>IF(IFERROR(VLOOKUP(ROW(E78),'RW registers'!$A:$L,6,0),"")=0,"",IFERROR(VLOOKUP(ROW(E78),'RW registers'!$A:$L,6,0),""))</f>
        <v>过频降有功终止调节点</v>
      </c>
      <c r="F80" s="3" t="str">
        <f>IF(IFERROR(VLOOKUP(ROW(F78),'RW registers'!$A:$L,7,0),"")=0,"",IFERROR(VLOOKUP(ROW(F78),'RW registers'!$A:$L,7,0),""))</f>
        <v>Int16</v>
      </c>
      <c r="G80" s="3" t="str">
        <f>IF(IFERROR(VLOOKUP(ROW(G78),'RW registers'!$A:$L,8,0),"")=0,"",IFERROR(VLOOKUP(ROW(G78),'RW registers'!$A:$L,8,0),""))</f>
        <v>USA：/；
CHN：/；
Australia：1.00~2.00；
UK：/；</v>
      </c>
      <c r="H80" s="3" t="str">
        <f>IF(IFERROR(VLOOKUP(ROW(H78),'RW registers'!$A:$L,9,0),"")=0,"",IFERROR(VLOOKUP(ROW(H78),'RW registers'!$A:$L,9,0),""))</f>
        <v>/</v>
      </c>
      <c r="I80" s="114">
        <f>IF(IFERROR(VLOOKUP(ROW(I78),'RW registers'!$A:$L,10,0),"")=0,"",IFERROR(VLOOKUP(ROW(I78),'RW registers'!$A:$L,10,0),""))</f>
        <v>0.01</v>
      </c>
      <c r="J80" s="118" t="str">
        <f>IF(IFERROR(VLOOKUP(ROW(J78),'RW registers'!$A:$L,11,0),"")=0,"",IFERROR(VLOOKUP(ROW(J78),'RW registers'!$A:$L,11,0),""))</f>
        <v>/</v>
      </c>
      <c r="K80" s="3" t="str">
        <f>IF(IFERROR(VLOOKUP(ROW(K78),'RW registers'!$A:$L,12,0),"")=0,"",IFERROR(VLOOKUP(ROW(K78),'RW registers'!$A:$L,12,0),""))</f>
        <v>only for Australia.
Available only when active power regulation mode(53636) is set to Freq/Watt and operating in discharge mode</v>
      </c>
    </row>
    <row r="81" spans="1:11" ht="65.099999999999994" customHeight="1">
      <c r="A81" s="3">
        <f>IF(IFERROR(VLOOKUP(ROW(A79),'RW registers'!$A:$L,2,0),"")=0,"",IFERROR(VLOOKUP(ROW(A79),'RW registers'!$A:$L,2,0),""))</f>
        <v>53821</v>
      </c>
      <c r="B81" s="3" t="str">
        <f>IF(IFERROR(VLOOKUP(ROW(B79),'RW registers'!$A:$L,3,0),"")=0,"",IFERROR(VLOOKUP(ROW(B79),'RW registers'!$A:$L,3,0),""))</f>
        <v>2 Bytes</v>
      </c>
      <c r="C81" s="3" t="str">
        <f>IF(IFERROR(VLOOKUP(ROW(C79),'RW registers'!$A:$L,4,0),"")=0,"",IFERROR(VLOOKUP(ROW(C79),'RW registers'!$A:$L,4,0),""))</f>
        <v>RW</v>
      </c>
      <c r="D81" s="3" t="str">
        <f>IF(IFERROR(VLOOKUP(ROW(D79),'RW registers'!$A:$L,5,0),"")=0,"",IFERROR(VLOOKUP(ROW(D79),'RW registers'!$A:$L,5,0),""))</f>
        <v>Freq/Watt regulation start Freq point(Low Freq)</v>
      </c>
      <c r="E81" s="3" t="str">
        <f>IF(IFERROR(VLOOKUP(ROW(E79),'RW registers'!$A:$L,6,0),"")=0,"",IFERROR(VLOOKUP(ROW(E79),'RW registers'!$A:$L,6,0),""))</f>
        <v>欠频降有功起始调节点</v>
      </c>
      <c r="F81" s="3" t="str">
        <f>IF(IFERROR(VLOOKUP(ROW(F79),'RW registers'!$A:$L,7,0),"")=0,"",IFERROR(VLOOKUP(ROW(F79),'RW registers'!$A:$L,7,0),""))</f>
        <v>Int16</v>
      </c>
      <c r="G81" s="3" t="str">
        <f>IF(IFERROR(VLOOKUP(ROW(G79),'RW registers'!$A:$L,8,0),"")=0,"",IFERROR(VLOOKUP(ROW(G79),'RW registers'!$A:$L,8,0),""))</f>
        <v>USA：/；
CHN：/；
Australia：1.00~‐0.10；
UK：/；</v>
      </c>
      <c r="H81" s="3" t="str">
        <f>IF(IFERROR(VLOOKUP(ROW(H79),'RW registers'!$A:$L,9,0),"")=0,"",IFERROR(VLOOKUP(ROW(H79),'RW registers'!$A:$L,9,0),""))</f>
        <v>/</v>
      </c>
      <c r="I81" s="114">
        <f>IF(IFERROR(VLOOKUP(ROW(I79),'RW registers'!$A:$L,10,0),"")=0,"",IFERROR(VLOOKUP(ROW(I79),'RW registers'!$A:$L,10,0),""))</f>
        <v>0.01</v>
      </c>
      <c r="J81" s="118" t="str">
        <f>IF(IFERROR(VLOOKUP(ROW(J79),'RW registers'!$A:$L,11,0),"")=0,"",IFERROR(VLOOKUP(ROW(J79),'RW registers'!$A:$L,11,0),""))</f>
        <v>/</v>
      </c>
      <c r="K81" s="3" t="str">
        <f>IF(IFERROR(VLOOKUP(ROW(K79),'RW registers'!$A:$L,12,0),"")=0,"",IFERROR(VLOOKUP(ROW(K79),'RW registers'!$A:$L,12,0),""))</f>
        <v>only for Australia.
Available only when active power regulation mode(53636) is set to Freq/Watt and operating in discharge mode</v>
      </c>
    </row>
    <row r="82" spans="1:11" ht="65.099999999999994" customHeight="1">
      <c r="A82" s="3">
        <f>IF(IFERROR(VLOOKUP(ROW(A80),'RW registers'!$A:$L,2,0),"")=0,"",IFERROR(VLOOKUP(ROW(A80),'RW registers'!$A:$L,2,0),""))</f>
        <v>53822</v>
      </c>
      <c r="B82" s="3" t="str">
        <f>IF(IFERROR(VLOOKUP(ROW(B80),'RW registers'!$A:$L,3,0),"")=0,"",IFERROR(VLOOKUP(ROW(B80),'RW registers'!$A:$L,3,0),""))</f>
        <v>2 Bytes</v>
      </c>
      <c r="C82" s="3" t="str">
        <f>IF(IFERROR(VLOOKUP(ROW(C80),'RW registers'!$A:$L,4,0),"")=0,"",IFERROR(VLOOKUP(ROW(C80),'RW registers'!$A:$L,4,0),""))</f>
        <v>RW</v>
      </c>
      <c r="D82" s="3" t="str">
        <f>IF(IFERROR(VLOOKUP(ROW(D80),'RW registers'!$A:$L,5,0),"")=0,"",IFERROR(VLOOKUP(ROW(D80),'RW registers'!$A:$L,5,0),""))</f>
        <v>Freq/Watt regulation end Freq point(Low Freq)</v>
      </c>
      <c r="E82" s="3" t="str">
        <f>IF(IFERROR(VLOOKUP(ROW(E80),'RW registers'!$A:$L,6,0),"")=0,"",IFERROR(VLOOKUP(ROW(E80),'RW registers'!$A:$L,6,0),""))</f>
        <v>欠频降有功终止调节点</v>
      </c>
      <c r="F82" s="3" t="str">
        <f>IF(IFERROR(VLOOKUP(ROW(F80),'RW registers'!$A:$L,7,0),"")=0,"",IFERROR(VLOOKUP(ROW(F80),'RW registers'!$A:$L,7,0),""))</f>
        <v>Int16</v>
      </c>
      <c r="G82" s="3" t="str">
        <f>IF(IFERROR(VLOOKUP(ROW(G80),'RW registers'!$A:$L,8,0),"")=0,"",IFERROR(VLOOKUP(ROW(G80),'RW registers'!$A:$L,8,0),""))</f>
        <v>USA：/；
CHN：/；
Australia：‐3.00~‐1.00；
UK：/；</v>
      </c>
      <c r="H82" s="3" t="str">
        <f>IF(IFERROR(VLOOKUP(ROW(H80),'RW registers'!$A:$L,9,0),"")=0,"",IFERROR(VLOOKUP(ROW(H80),'RW registers'!$A:$L,9,0),""))</f>
        <v>/</v>
      </c>
      <c r="I82" s="114">
        <f>IF(IFERROR(VLOOKUP(ROW(I80),'RW registers'!$A:$L,10,0),"")=0,"",IFERROR(VLOOKUP(ROW(I80),'RW registers'!$A:$L,10,0),""))</f>
        <v>0.01</v>
      </c>
      <c r="J82" s="118" t="str">
        <f>IF(IFERROR(VLOOKUP(ROW(J80),'RW registers'!$A:$L,11,0),"")=0,"",IFERROR(VLOOKUP(ROW(J80),'RW registers'!$A:$L,11,0),""))</f>
        <v>/</v>
      </c>
      <c r="K82" s="3" t="str">
        <f>IF(IFERROR(VLOOKUP(ROW(K80),'RW registers'!$A:$L,12,0),"")=0,"",IFERROR(VLOOKUP(ROW(K80),'RW registers'!$A:$L,12,0),""))</f>
        <v>only for Australia.
Available only when active power regulation mode(53636) is set to Freq/Watt and operating in discharge mode</v>
      </c>
    </row>
    <row r="83" spans="1:11" ht="65.099999999999994" customHeight="1">
      <c r="A83" s="3">
        <f>IF(IFERROR(VLOOKUP(ROW(A81),'RW registers'!$A:$L,2,0),"")=0,"",IFERROR(VLOOKUP(ROW(A81),'RW registers'!$A:$L,2,0),""))</f>
        <v>53823</v>
      </c>
      <c r="B83" s="3" t="str">
        <f>IF(IFERROR(VLOOKUP(ROW(B81),'RW registers'!$A:$L,3,0),"")=0,"",IFERROR(VLOOKUP(ROW(B81),'RW registers'!$A:$L,3,0),""))</f>
        <v>2 Bytes</v>
      </c>
      <c r="C83" s="3" t="str">
        <f>IF(IFERROR(VLOOKUP(ROW(C81),'RW registers'!$A:$L,4,0),"")=0,"",IFERROR(VLOOKUP(ROW(C81),'RW registers'!$A:$L,4,0),""))</f>
        <v>RW</v>
      </c>
      <c r="D83" s="3" t="str">
        <f>IF(IFERROR(VLOOKUP(ROW(D81),'RW registers'!$A:$L,5,0),"")=0,"",IFERROR(VLOOKUP(ROW(D81),'RW registers'!$A:$L,5,0),""))</f>
        <v>Over Voltage for 10 minutes</v>
      </c>
      <c r="E83" s="3" t="str">
        <f>IF(IFERROR(VLOOKUP(ROW(E81),'RW registers'!$A:$L,6,0),"")=0,"",IFERROR(VLOOKUP(ROW(E81),'RW registers'!$A:$L,6,0),""))</f>
        <v>10分钟过压幅值</v>
      </c>
      <c r="F83" s="3" t="str">
        <f>IF(IFERROR(VLOOKUP(ROW(F81),'RW registers'!$A:$L,7,0),"")=0,"",IFERROR(VLOOKUP(ROW(F81),'RW registers'!$A:$L,7,0),""))</f>
        <v>Int16</v>
      </c>
      <c r="G83" s="3" t="str">
        <f>IF(IFERROR(VLOOKUP(ROW(G81),'RW registers'!$A:$L,8,0),"")=0,"",IFERROR(VLOOKUP(ROW(G81),'RW registers'!$A:$L,8,0),""))</f>
        <v>USA：/；
CHN：/；
Australia：1.05~1.15；
UK：/；</v>
      </c>
      <c r="H83" s="3" t="str">
        <f>IF(IFERROR(VLOOKUP(ROW(H81),'RW registers'!$A:$L,9,0),"")=0,"",IFERROR(VLOOKUP(ROW(H81),'RW registers'!$A:$L,9,0),""))</f>
        <v>/</v>
      </c>
      <c r="I83" s="114">
        <f>IF(IFERROR(VLOOKUP(ROW(I81),'RW registers'!$A:$L,10,0),"")=0,"",IFERROR(VLOOKUP(ROW(I81),'RW registers'!$A:$L,10,0),""))</f>
        <v>0.01</v>
      </c>
      <c r="J83" s="118" t="str">
        <f>IF(IFERROR(VLOOKUP(ROW(J81),'RW registers'!$A:$L,11,0),"")=0,"",IFERROR(VLOOKUP(ROW(J81),'RW registers'!$A:$L,11,0),""))</f>
        <v>/</v>
      </c>
      <c r="K83" s="3" t="str">
        <f>IF(IFERROR(VLOOKUP(ROW(K81),'RW registers'!$A:$L,12,0),"")=0,"",IFERROR(VLOOKUP(ROW(K81),'RW registers'!$A:$L,12,0),""))</f>
        <v>only for Australia.
ratio * rated voltage</v>
      </c>
    </row>
    <row r="84" spans="1:11" ht="65.099999999999994" customHeight="1">
      <c r="A84" s="3">
        <f>IF(IFERROR(VLOOKUP(ROW(A82),'RW registers'!$A:$L,2,0),"")=0,"",IFERROR(VLOOKUP(ROW(A82),'RW registers'!$A:$L,2,0),""))</f>
        <v>53824</v>
      </c>
      <c r="B84" s="3" t="str">
        <f>IF(IFERROR(VLOOKUP(ROW(B82),'RW registers'!$A:$L,3,0),"")=0,"",IFERROR(VLOOKUP(ROW(B82),'RW registers'!$A:$L,3,0),""))</f>
        <v>2 Bytes</v>
      </c>
      <c r="C84" s="3" t="str">
        <f>IF(IFERROR(VLOOKUP(ROW(C82),'RW registers'!$A:$L,4,0),"")=0,"",IFERROR(VLOOKUP(ROW(C82),'RW registers'!$A:$L,4,0),""))</f>
        <v>RW</v>
      </c>
      <c r="D84" s="3" t="str">
        <f>IF(IFERROR(VLOOKUP(ROW(D82),'RW registers'!$A:$L,5,0),"")=0,"",IFERROR(VLOOKUP(ROW(D82),'RW registers'!$A:$L,5,0),""))</f>
        <v>PF curve regulation Power Point 1</v>
      </c>
      <c r="E84" s="3" t="str">
        <f>IF(IFERROR(VLOOKUP(ROW(E82),'RW registers'!$A:$L,6,0),"")=0,"",IFERROR(VLOOKUP(ROW(E82),'RW registers'!$A:$L,6,0),""))</f>
        <v>PF曲线模式功率调节点P1</v>
      </c>
      <c r="F84" s="3" t="str">
        <f>IF(IFERROR(VLOOKUP(ROW(F82),'RW registers'!$A:$L,7,0),"")=0,"",IFERROR(VLOOKUP(ROW(F82),'RW registers'!$A:$L,7,0),""))</f>
        <v>Int16</v>
      </c>
      <c r="G84" s="3" t="str">
        <f>IF(IFERROR(VLOOKUP(ROW(G82),'RW registers'!$A:$L,8,0),"")=0,"",IFERROR(VLOOKUP(ROW(G82),'RW registers'!$A:$L,8,0),""))</f>
        <v>USA：/；
CHN：/；
Australia：0.10~0.40；
UK：/；</v>
      </c>
      <c r="H84" s="3" t="str">
        <f>IF(IFERROR(VLOOKUP(ROW(H82),'RW registers'!$A:$L,9,0),"")=0,"",IFERROR(VLOOKUP(ROW(H82),'RW registers'!$A:$L,9,0),""))</f>
        <v>/</v>
      </c>
      <c r="I84" s="114">
        <f>IF(IFERROR(VLOOKUP(ROW(I82),'RW registers'!$A:$L,10,0),"")=0,"",IFERROR(VLOOKUP(ROW(I82),'RW registers'!$A:$L,10,0),""))</f>
        <v>0.01</v>
      </c>
      <c r="J84" s="118" t="str">
        <f>IF(IFERROR(VLOOKUP(ROW(J82),'RW registers'!$A:$L,11,0),"")=0,"",IFERROR(VLOOKUP(ROW(J82),'RW registers'!$A:$L,11,0),""))</f>
        <v>/</v>
      </c>
      <c r="K84" s="3" t="str">
        <f>IF(IFERROR(VLOOKUP(ROW(K82),'RW registers'!$A:$L,12,0),"")=0,"",IFERROR(VLOOKUP(ROW(K82),'RW registers'!$A:$L,12,0),""))</f>
        <v>only for Australia. ratio * rated power.
Available only when Reactive power control mode mode(53620) is set to PF Curve control mode</v>
      </c>
    </row>
    <row r="85" spans="1:11" ht="65.099999999999994" customHeight="1">
      <c r="A85" s="3">
        <f>IF(IFERROR(VLOOKUP(ROW(A83),'RW registers'!$A:$L,2,0),"")=0,"",IFERROR(VLOOKUP(ROW(A83),'RW registers'!$A:$L,2,0),""))</f>
        <v>53825</v>
      </c>
      <c r="B85" s="3" t="str">
        <f>IF(IFERROR(VLOOKUP(ROW(B83),'RW registers'!$A:$L,3,0),"")=0,"",IFERROR(VLOOKUP(ROW(B83),'RW registers'!$A:$L,3,0),""))</f>
        <v>2 Bytes</v>
      </c>
      <c r="C85" s="3" t="str">
        <f>IF(IFERROR(VLOOKUP(ROW(C83),'RW registers'!$A:$L,4,0),"")=0,"",IFERROR(VLOOKUP(ROW(C83),'RW registers'!$A:$L,4,0),""))</f>
        <v>RW</v>
      </c>
      <c r="D85" s="3" t="str">
        <f>IF(IFERROR(VLOOKUP(ROW(D83),'RW registers'!$A:$L,5,0),"")=0,"",IFERROR(VLOOKUP(ROW(D83),'RW registers'!$A:$L,5,0),""))</f>
        <v>PF curve regulation Power Point 2</v>
      </c>
      <c r="E85" s="3" t="str">
        <f>IF(IFERROR(VLOOKUP(ROW(E83),'RW registers'!$A:$L,6,0),"")=0,"",IFERROR(VLOOKUP(ROW(E83),'RW registers'!$A:$L,6,0),""))</f>
        <v>PF曲线模式功率调节点P2</v>
      </c>
      <c r="F85" s="3" t="str">
        <f>IF(IFERROR(VLOOKUP(ROW(F83),'RW registers'!$A:$L,7,0),"")=0,"",IFERROR(VLOOKUP(ROW(F83),'RW registers'!$A:$L,7,0),""))</f>
        <v>Int16</v>
      </c>
      <c r="G85" s="3" t="str">
        <f>IF(IFERROR(VLOOKUP(ROW(G83),'RW registers'!$A:$L,8,0),"")=0,"",IFERROR(VLOOKUP(ROW(G83),'RW registers'!$A:$L,8,0),""))</f>
        <v>USA：/；
CHN：/；
Australia：0.40~0.60；
UK：/；</v>
      </c>
      <c r="H85" s="3" t="str">
        <f>IF(IFERROR(VLOOKUP(ROW(H83),'RW registers'!$A:$L,9,0),"")=0,"",IFERROR(VLOOKUP(ROW(H83),'RW registers'!$A:$L,9,0),""))</f>
        <v>/</v>
      </c>
      <c r="I85" s="114">
        <f>IF(IFERROR(VLOOKUP(ROW(I83),'RW registers'!$A:$L,10,0),"")=0,"",IFERROR(VLOOKUP(ROW(I83),'RW registers'!$A:$L,10,0),""))</f>
        <v>0.01</v>
      </c>
      <c r="J85" s="118" t="str">
        <f>IF(IFERROR(VLOOKUP(ROW(J83),'RW registers'!$A:$L,11,0),"")=0,"",IFERROR(VLOOKUP(ROW(J83),'RW registers'!$A:$L,11,0),""))</f>
        <v>/</v>
      </c>
      <c r="K85" s="3" t="str">
        <f>IF(IFERROR(VLOOKUP(ROW(K83),'RW registers'!$A:$L,12,0),"")=0,"",IFERROR(VLOOKUP(ROW(K83),'RW registers'!$A:$L,12,0),""))</f>
        <v>only for Australia. ratio * rated power.
Available only when Reactive power control mode mode(53620) is set to PF Curve control mode</v>
      </c>
    </row>
    <row r="86" spans="1:11" ht="65.099999999999994" customHeight="1">
      <c r="A86" s="3">
        <f>IF(IFERROR(VLOOKUP(ROW(A84),'RW registers'!$A:$L,2,0),"")=0,"",IFERROR(VLOOKUP(ROW(A84),'RW registers'!$A:$L,2,0),""))</f>
        <v>53826</v>
      </c>
      <c r="B86" s="3" t="str">
        <f>IF(IFERROR(VLOOKUP(ROW(B84),'RW registers'!$A:$L,3,0),"")=0,"",IFERROR(VLOOKUP(ROW(B84),'RW registers'!$A:$L,3,0),""))</f>
        <v>2 Bytes</v>
      </c>
      <c r="C86" s="3" t="str">
        <f>IF(IFERROR(VLOOKUP(ROW(C84),'RW registers'!$A:$L,4,0),"")=0,"",IFERROR(VLOOKUP(ROW(C84),'RW registers'!$A:$L,4,0),""))</f>
        <v>RW</v>
      </c>
      <c r="D86" s="3" t="str">
        <f>IF(IFERROR(VLOOKUP(ROW(D84),'RW registers'!$A:$L,5,0),"")=0,"",IFERROR(VLOOKUP(ROW(D84),'RW registers'!$A:$L,5,0),""))</f>
        <v>PF curve regulation Power Point 3</v>
      </c>
      <c r="E86" s="3" t="str">
        <f>IF(IFERROR(VLOOKUP(ROW(E84),'RW registers'!$A:$L,6,0),"")=0,"",IFERROR(VLOOKUP(ROW(E84),'RW registers'!$A:$L,6,0),""))</f>
        <v>PF曲线模式功率调节点P3</v>
      </c>
      <c r="F86" s="3" t="str">
        <f>IF(IFERROR(VLOOKUP(ROW(F84),'RW registers'!$A:$L,7,0),"")=0,"",IFERROR(VLOOKUP(ROW(F84),'RW registers'!$A:$L,7,0),""))</f>
        <v>Int16</v>
      </c>
      <c r="G86" s="3" t="str">
        <f>IF(IFERROR(VLOOKUP(ROW(G84),'RW registers'!$A:$L,8,0),"")=0,"",IFERROR(VLOOKUP(ROW(G84),'RW registers'!$A:$L,8,0),""))</f>
        <v>USA：/；
CHN：/；
Australia：0.60~0.80；
UK：/；</v>
      </c>
      <c r="H86" s="3" t="str">
        <f>IF(IFERROR(VLOOKUP(ROW(H84),'RW registers'!$A:$L,9,0),"")=0,"",IFERROR(VLOOKUP(ROW(H84),'RW registers'!$A:$L,9,0),""))</f>
        <v>/</v>
      </c>
      <c r="I86" s="114">
        <f>IF(IFERROR(VLOOKUP(ROW(I84),'RW registers'!$A:$L,10,0),"")=0,"",IFERROR(VLOOKUP(ROW(I84),'RW registers'!$A:$L,10,0),""))</f>
        <v>0.01</v>
      </c>
      <c r="J86" s="118" t="str">
        <f>IF(IFERROR(VLOOKUP(ROW(J84),'RW registers'!$A:$L,11,0),"")=0,"",IFERROR(VLOOKUP(ROW(J84),'RW registers'!$A:$L,11,0),""))</f>
        <v>/</v>
      </c>
      <c r="K86" s="3" t="str">
        <f>IF(IFERROR(VLOOKUP(ROW(K84),'RW registers'!$A:$L,12,0),"")=0,"",IFERROR(VLOOKUP(ROW(K84),'RW registers'!$A:$L,12,0),""))</f>
        <v>only for Australia. ratio * rated power.
Available only when Reactive power control mode mode(53620) is set to PF Curve control mode</v>
      </c>
    </row>
    <row r="87" spans="1:11" ht="65.099999999999994" customHeight="1">
      <c r="A87" s="3">
        <f>IF(IFERROR(VLOOKUP(ROW(A85),'RW registers'!$A:$L,2,0),"")=0,"",IFERROR(VLOOKUP(ROW(A85),'RW registers'!$A:$L,2,0),""))</f>
        <v>53827</v>
      </c>
      <c r="B87" s="3" t="str">
        <f>IF(IFERROR(VLOOKUP(ROW(B85),'RW registers'!$A:$L,3,0),"")=0,"",IFERROR(VLOOKUP(ROW(B85),'RW registers'!$A:$L,3,0),""))</f>
        <v>2 Bytes</v>
      </c>
      <c r="C87" s="3" t="str">
        <f>IF(IFERROR(VLOOKUP(ROW(C85),'RW registers'!$A:$L,4,0),"")=0,"",IFERROR(VLOOKUP(ROW(C85),'RW registers'!$A:$L,4,0),""))</f>
        <v>RW</v>
      </c>
      <c r="D87" s="3" t="str">
        <f>IF(IFERROR(VLOOKUP(ROW(D85),'RW registers'!$A:$L,5,0),"")=0,"",IFERROR(VLOOKUP(ROW(D85),'RW registers'!$A:$L,5,0),""))</f>
        <v>PF curve regulation Power Point 4</v>
      </c>
      <c r="E87" s="3" t="str">
        <f>IF(IFERROR(VLOOKUP(ROW(E85),'RW registers'!$A:$L,6,0),"")=0,"",IFERROR(VLOOKUP(ROW(E85),'RW registers'!$A:$L,6,0),""))</f>
        <v>PF曲线模式功率调节点P4</v>
      </c>
      <c r="F87" s="3" t="str">
        <f>IF(IFERROR(VLOOKUP(ROW(F85),'RW registers'!$A:$L,7,0),"")=0,"",IFERROR(VLOOKUP(ROW(F85),'RW registers'!$A:$L,7,0),""))</f>
        <v>Int16</v>
      </c>
      <c r="G87" s="3" t="str">
        <f>IF(IFERROR(VLOOKUP(ROW(G85),'RW registers'!$A:$L,8,0),"")=0,"",IFERROR(VLOOKUP(ROW(G85),'RW registers'!$A:$L,8,0),""))</f>
        <v>USA：/；
CHN：/；
Australia：0.80~1.00；
UK：/；</v>
      </c>
      <c r="H87" s="3" t="str">
        <f>IF(IFERROR(VLOOKUP(ROW(H85),'RW registers'!$A:$L,9,0),"")=0,"",IFERROR(VLOOKUP(ROW(H85),'RW registers'!$A:$L,9,0),""))</f>
        <v>/</v>
      </c>
      <c r="I87" s="114">
        <f>IF(IFERROR(VLOOKUP(ROW(I85),'RW registers'!$A:$L,10,0),"")=0,"",IFERROR(VLOOKUP(ROW(I85),'RW registers'!$A:$L,10,0),""))</f>
        <v>0.01</v>
      </c>
      <c r="J87" s="118" t="str">
        <f>IF(IFERROR(VLOOKUP(ROW(J85),'RW registers'!$A:$L,11,0),"")=0,"",IFERROR(VLOOKUP(ROW(J85),'RW registers'!$A:$L,11,0),""))</f>
        <v>/</v>
      </c>
      <c r="K87" s="3" t="str">
        <f>IF(IFERROR(VLOOKUP(ROW(K85),'RW registers'!$A:$L,12,0),"")=0,"",IFERROR(VLOOKUP(ROW(K85),'RW registers'!$A:$L,12,0),""))</f>
        <v>only for Australia. ratio * rated power.
Available only when Reactive power control mode mode(53620) is set to PF Curve control mode</v>
      </c>
    </row>
    <row r="88" spans="1:11" ht="65.099999999999994" customHeight="1">
      <c r="A88" s="3">
        <f>IF(IFERROR(VLOOKUP(ROW(A86),'RW registers'!$A:$L,2,0),"")=0,"",IFERROR(VLOOKUP(ROW(A86),'RW registers'!$A:$L,2,0),""))</f>
        <v>53828</v>
      </c>
      <c r="B88" s="3" t="str">
        <f>IF(IFERROR(VLOOKUP(ROW(B86),'RW registers'!$A:$L,3,0),"")=0,"",IFERROR(VLOOKUP(ROW(B86),'RW registers'!$A:$L,3,0),""))</f>
        <v>2 Bytes</v>
      </c>
      <c r="C88" s="3" t="str">
        <f>IF(IFERROR(VLOOKUP(ROW(C86),'RW registers'!$A:$L,4,0),"")=0,"",IFERROR(VLOOKUP(ROW(C86),'RW registers'!$A:$L,4,0),""))</f>
        <v>RW</v>
      </c>
      <c r="D88" s="3" t="str">
        <f>IF(IFERROR(VLOOKUP(ROW(D86),'RW registers'!$A:$L,5,0),"")=0,"",IFERROR(VLOOKUP(ROW(D86),'RW registers'!$A:$L,5,0),""))</f>
        <v>PF curve regulation PF Point 1</v>
      </c>
      <c r="E88" s="3" t="str">
        <f>IF(IFERROR(VLOOKUP(ROW(E86),'RW registers'!$A:$L,6,0),"")=0,"",IFERROR(VLOOKUP(ROW(E86),'RW registers'!$A:$L,6,0),""))</f>
        <v>PF曲线模式功率因数PF1</v>
      </c>
      <c r="F88" s="3" t="str">
        <f>IF(IFERROR(VLOOKUP(ROW(F86),'RW registers'!$A:$L,7,0),"")=0,"",IFERROR(VLOOKUP(ROW(F86),'RW registers'!$A:$L,7,0),""))</f>
        <v>Int16</v>
      </c>
      <c r="G88" s="3" t="str">
        <f>IF(IFERROR(VLOOKUP(ROW(G86),'RW registers'!$A:$L,8,0),"")=0,"",IFERROR(VLOOKUP(ROW(G86),'RW registers'!$A:$L,8,0),""))</f>
        <v>USA：/；
CHN：/；
Australia：‐0.9~0.9；
UK：/；</v>
      </c>
      <c r="H88" s="3" t="str">
        <f>IF(IFERROR(VLOOKUP(ROW(H86),'RW registers'!$A:$L,9,0),"")=0,"",IFERROR(VLOOKUP(ROW(H86),'RW registers'!$A:$L,9,0),""))</f>
        <v>/</v>
      </c>
      <c r="I88" s="114">
        <f>IF(IFERROR(VLOOKUP(ROW(I86),'RW registers'!$A:$L,10,0),"")=0,"",IFERROR(VLOOKUP(ROW(I86),'RW registers'!$A:$L,10,0),""))</f>
        <v>0.01</v>
      </c>
      <c r="J88" s="118" t="str">
        <f>IF(IFERROR(VLOOKUP(ROW(J86),'RW registers'!$A:$L,11,0),"")=0,"",IFERROR(VLOOKUP(ROW(J86),'RW registers'!$A:$L,11,0),""))</f>
        <v>/</v>
      </c>
      <c r="K88" s="3" t="str">
        <f>IF(IFERROR(VLOOKUP(ROW(K86),'RW registers'!$A:$L,12,0),"")=0,"",IFERROR(VLOOKUP(ROW(K86),'RW registers'!$A:$L,12,0),""))</f>
        <v>only for Australia.
Available only when Reactive power control mode mode(53620) is set to PF Curve control mode</v>
      </c>
    </row>
    <row r="89" spans="1:11" ht="65.099999999999994" customHeight="1">
      <c r="A89" s="3">
        <f>IF(IFERROR(VLOOKUP(ROW(A87),'RW registers'!$A:$L,2,0),"")=0,"",IFERROR(VLOOKUP(ROW(A87),'RW registers'!$A:$L,2,0),""))</f>
        <v>53829</v>
      </c>
      <c r="B89" s="3" t="str">
        <f>IF(IFERROR(VLOOKUP(ROW(B87),'RW registers'!$A:$L,3,0),"")=0,"",IFERROR(VLOOKUP(ROW(B87),'RW registers'!$A:$L,3,0),""))</f>
        <v>2 Bytes</v>
      </c>
      <c r="C89" s="3" t="str">
        <f>IF(IFERROR(VLOOKUP(ROW(C87),'RW registers'!$A:$L,4,0),"")=0,"",IFERROR(VLOOKUP(ROW(C87),'RW registers'!$A:$L,4,0),""))</f>
        <v>RW</v>
      </c>
      <c r="D89" s="3" t="str">
        <f>IF(IFERROR(VLOOKUP(ROW(D87),'RW registers'!$A:$L,5,0),"")=0,"",IFERROR(VLOOKUP(ROW(D87),'RW registers'!$A:$L,5,0),""))</f>
        <v>PF curve regulation PF Point 2</v>
      </c>
      <c r="E89" s="3" t="str">
        <f>IF(IFERROR(VLOOKUP(ROW(E87),'RW registers'!$A:$L,6,0),"")=0,"",IFERROR(VLOOKUP(ROW(E87),'RW registers'!$A:$L,6,0),""))</f>
        <v>PF曲线模式功率因数PF2</v>
      </c>
      <c r="F89" s="3" t="str">
        <f>IF(IFERROR(VLOOKUP(ROW(F87),'RW registers'!$A:$L,7,0),"")=0,"",IFERROR(VLOOKUP(ROW(F87),'RW registers'!$A:$L,7,0),""))</f>
        <v>Int16</v>
      </c>
      <c r="G89" s="3" t="str">
        <f>IF(IFERROR(VLOOKUP(ROW(G87),'RW registers'!$A:$L,8,0),"")=0,"",IFERROR(VLOOKUP(ROW(G87),'RW registers'!$A:$L,8,0),""))</f>
        <v>USA：/；
CHN：/；
Australia：‐0.9~0.9；
UK：/；</v>
      </c>
      <c r="H89" s="3" t="str">
        <f>IF(IFERROR(VLOOKUP(ROW(H87),'RW registers'!$A:$L,9,0),"")=0,"",IFERROR(VLOOKUP(ROW(H87),'RW registers'!$A:$L,9,0),""))</f>
        <v>/</v>
      </c>
      <c r="I89" s="114">
        <f>IF(IFERROR(VLOOKUP(ROW(I87),'RW registers'!$A:$L,10,0),"")=0,"",IFERROR(VLOOKUP(ROW(I87),'RW registers'!$A:$L,10,0),""))</f>
        <v>0.01</v>
      </c>
      <c r="J89" s="118" t="str">
        <f>IF(IFERROR(VLOOKUP(ROW(J87),'RW registers'!$A:$L,11,0),"")=0,"",IFERROR(VLOOKUP(ROW(J87),'RW registers'!$A:$L,11,0),""))</f>
        <v>/</v>
      </c>
      <c r="K89" s="3" t="str">
        <f>IF(IFERROR(VLOOKUP(ROW(K87),'RW registers'!$A:$L,12,0),"")=0,"",IFERROR(VLOOKUP(ROW(K87),'RW registers'!$A:$L,12,0),""))</f>
        <v>only for Australia.
Available only when Reactive power control mode mode(53620) is set to PF Curve control mode</v>
      </c>
    </row>
    <row r="90" spans="1:11" ht="65.099999999999994" customHeight="1">
      <c r="A90" s="3">
        <f>IF(IFERROR(VLOOKUP(ROW(A88),'RW registers'!$A:$L,2,0),"")=0,"",IFERROR(VLOOKUP(ROW(A88),'RW registers'!$A:$L,2,0),""))</f>
        <v>53850</v>
      </c>
      <c r="B90" s="3" t="str">
        <f>IF(IFERROR(VLOOKUP(ROW(B88),'RW registers'!$A:$L,3,0),"")=0,"",IFERROR(VLOOKUP(ROW(B88),'RW registers'!$A:$L,3,0),""))</f>
        <v>2 Bytes</v>
      </c>
      <c r="C90" s="3" t="str">
        <f>IF(IFERROR(VLOOKUP(ROW(C88),'RW registers'!$A:$L,4,0),"")=0,"",IFERROR(VLOOKUP(ROW(C88),'RW registers'!$A:$L,4,0),""))</f>
        <v>RW</v>
      </c>
      <c r="D90" s="3" t="str">
        <f>IF(IFERROR(VLOOKUP(ROW(D88),'RW registers'!$A:$L,5,0),"")=0,"",IFERROR(VLOOKUP(ROW(D88),'RW registers'!$A:$L,5,0),""))</f>
        <v>PF curve regulation PF Point 3</v>
      </c>
      <c r="E90" s="3" t="str">
        <f>IF(IFERROR(VLOOKUP(ROW(E88),'RW registers'!$A:$L,6,0),"")=0,"",IFERROR(VLOOKUP(ROW(E88),'RW registers'!$A:$L,6,0),""))</f>
        <v>PF曲线模式功率因数PF3</v>
      </c>
      <c r="F90" s="3" t="str">
        <f>IF(IFERROR(VLOOKUP(ROW(F88),'RW registers'!$A:$L,7,0),"")=0,"",IFERROR(VLOOKUP(ROW(F88),'RW registers'!$A:$L,7,0),""))</f>
        <v>Int16</v>
      </c>
      <c r="G90" s="3" t="str">
        <f>IF(IFERROR(VLOOKUP(ROW(G88),'RW registers'!$A:$L,8,0),"")=0,"",IFERROR(VLOOKUP(ROW(G88),'RW registers'!$A:$L,8,0),""))</f>
        <v>USA：/；
CHN：/；
Australia：‐0.9~0.9；
UK：/；</v>
      </c>
      <c r="H90" s="3" t="str">
        <f>IF(IFERROR(VLOOKUP(ROW(H88),'RW registers'!$A:$L,9,0),"")=0,"",IFERROR(VLOOKUP(ROW(H88),'RW registers'!$A:$L,9,0),""))</f>
        <v>/</v>
      </c>
      <c r="I90" s="114">
        <f>IF(IFERROR(VLOOKUP(ROW(I88),'RW registers'!$A:$L,10,0),"")=0,"",IFERROR(VLOOKUP(ROW(I88),'RW registers'!$A:$L,10,0),""))</f>
        <v>0.01</v>
      </c>
      <c r="J90" s="118" t="str">
        <f>IF(IFERROR(VLOOKUP(ROW(J88),'RW registers'!$A:$L,11,0),"")=0,"",IFERROR(VLOOKUP(ROW(J88),'RW registers'!$A:$L,11,0),""))</f>
        <v>/</v>
      </c>
      <c r="K90" s="3" t="str">
        <f>IF(IFERROR(VLOOKUP(ROW(K88),'RW registers'!$A:$L,12,0),"")=0,"",IFERROR(VLOOKUP(ROW(K88),'RW registers'!$A:$L,12,0),""))</f>
        <v>only for Australia.
Available only when Reactive power control mode mode(53620) is set to PF Curve control mode</v>
      </c>
    </row>
    <row r="91" spans="1:11" ht="65.099999999999994" customHeight="1">
      <c r="A91" s="3">
        <f>IF(IFERROR(VLOOKUP(ROW(A89),'RW registers'!$A:$L,2,0),"")=0,"",IFERROR(VLOOKUP(ROW(A89),'RW registers'!$A:$L,2,0),""))</f>
        <v>53851</v>
      </c>
      <c r="B91" s="3" t="str">
        <f>IF(IFERROR(VLOOKUP(ROW(B89),'RW registers'!$A:$L,3,0),"")=0,"",IFERROR(VLOOKUP(ROW(B89),'RW registers'!$A:$L,3,0),""))</f>
        <v>2 Bytes</v>
      </c>
      <c r="C91" s="3" t="str">
        <f>IF(IFERROR(VLOOKUP(ROW(C89),'RW registers'!$A:$L,4,0),"")=0,"",IFERROR(VLOOKUP(ROW(C89),'RW registers'!$A:$L,4,0),""))</f>
        <v>RW</v>
      </c>
      <c r="D91" s="3" t="str">
        <f>IF(IFERROR(VLOOKUP(ROW(D89),'RW registers'!$A:$L,5,0),"")=0,"",IFERROR(VLOOKUP(ROW(D89),'RW registers'!$A:$L,5,0),""))</f>
        <v>PF curve regulation PF Point 4</v>
      </c>
      <c r="E91" s="3" t="str">
        <f>IF(IFERROR(VLOOKUP(ROW(E89),'RW registers'!$A:$L,6,0),"")=0,"",IFERROR(VLOOKUP(ROW(E89),'RW registers'!$A:$L,6,0),""))</f>
        <v>PF曲线模式功率因数PF4</v>
      </c>
      <c r="F91" s="3" t="str">
        <f>IF(IFERROR(VLOOKUP(ROW(F89),'RW registers'!$A:$L,7,0),"")=0,"",IFERROR(VLOOKUP(ROW(F89),'RW registers'!$A:$L,7,0),""))</f>
        <v>Int16</v>
      </c>
      <c r="G91" s="3" t="str">
        <f>IF(IFERROR(VLOOKUP(ROW(G89),'RW registers'!$A:$L,8,0),"")=0,"",IFERROR(VLOOKUP(ROW(G89),'RW registers'!$A:$L,8,0),""))</f>
        <v>USA：/；
CHN：/；
Australia：‐0.9~0.9；
UK：/；</v>
      </c>
      <c r="H91" s="3" t="str">
        <f>IF(IFERROR(VLOOKUP(ROW(H89),'RW registers'!$A:$L,9,0),"")=0,"",IFERROR(VLOOKUP(ROW(H89),'RW registers'!$A:$L,9,0),""))</f>
        <v>/</v>
      </c>
      <c r="I91" s="114">
        <f>IF(IFERROR(VLOOKUP(ROW(I89),'RW registers'!$A:$L,10,0),"")=0,"",IFERROR(VLOOKUP(ROW(I89),'RW registers'!$A:$L,10,0),""))</f>
        <v>0.01</v>
      </c>
      <c r="J91" s="118" t="str">
        <f>IF(IFERROR(VLOOKUP(ROW(J89),'RW registers'!$A:$L,11,0),"")=0,"",IFERROR(VLOOKUP(ROW(J89),'RW registers'!$A:$L,11,0),""))</f>
        <v>/</v>
      </c>
      <c r="K91" s="3" t="str">
        <f>IF(IFERROR(VLOOKUP(ROW(K89),'RW registers'!$A:$L,12,0),"")=0,"",IFERROR(VLOOKUP(ROW(K89),'RW registers'!$A:$L,12,0),""))</f>
        <v>only for Australia.
Available only when Reactive power control mode mode(53620) is set to PF Curve control mode</v>
      </c>
    </row>
    <row r="92" spans="1:11" ht="65.099999999999994" customHeight="1">
      <c r="A92" s="3">
        <f>IF(IFERROR(VLOOKUP(ROW(A90),'RW registers'!$A:$L,2,0),"")=0,"",IFERROR(VLOOKUP(ROW(A90),'RW registers'!$A:$L,2,0),""))</f>
        <v>53852</v>
      </c>
      <c r="B92" s="3" t="str">
        <f>IF(IFERROR(VLOOKUP(ROW(B90),'RW registers'!$A:$L,3,0),"")=0,"",IFERROR(VLOOKUP(ROW(B90),'RW registers'!$A:$L,3,0),""))</f>
        <v>2 Bytes</v>
      </c>
      <c r="C92" s="3" t="str">
        <f>IF(IFERROR(VLOOKUP(ROW(C90),'RW registers'!$A:$L,4,0),"")=0,"",IFERROR(VLOOKUP(ROW(C90),'RW registers'!$A:$L,4,0),""))</f>
        <v>RW</v>
      </c>
      <c r="D92" s="3" t="str">
        <f>IF(IFERROR(VLOOKUP(ROW(D90),'RW registers'!$A:$L,5,0),"")=0,"",IFERROR(VLOOKUP(ROW(D90),'RW registers'!$A:$L,5,0),""))</f>
        <v>DRMs mode enable</v>
      </c>
      <c r="E92" s="3" t="str">
        <f>IF(IFERROR(VLOOKUP(ROW(E90),'RW registers'!$A:$L,6,0),"")=0,"",IFERROR(VLOOKUP(ROW(E90),'RW registers'!$A:$L,6,0),""))</f>
        <v>DRMs模式使能</v>
      </c>
      <c r="F92" s="3" t="str">
        <f>IF(IFERROR(VLOOKUP(ROW(F90),'RW registers'!$A:$L,7,0),"")=0,"",IFERROR(VLOOKUP(ROW(F90),'RW registers'!$A:$L,7,0),""))</f>
        <v>Int16</v>
      </c>
      <c r="G92" s="3" t="str">
        <f>IF(IFERROR(VLOOKUP(ROW(G90),'RW registers'!$A:$L,8,0),"")=0,"",IFERROR(VLOOKUP(ROW(G90),'RW registers'!$A:$L,8,0),""))</f>
        <v>USA：/；
CHN：/；
Australia：0-disable，1-enable；
UK：/；</v>
      </c>
      <c r="H92" s="3" t="str">
        <f>IF(IFERROR(VLOOKUP(ROW(H90),'RW registers'!$A:$L,9,0),"")=0,"",IFERROR(VLOOKUP(ROW(H90),'RW registers'!$A:$L,9,0),""))</f>
        <v>/</v>
      </c>
      <c r="I92" s="114" t="str">
        <f>IF(IFERROR(VLOOKUP(ROW(I90),'RW registers'!$A:$L,10,0),"")=0,"",IFERROR(VLOOKUP(ROW(I90),'RW registers'!$A:$L,10,0),""))</f>
        <v>/</v>
      </c>
      <c r="J92" s="118" t="str">
        <f>IF(IFERROR(VLOOKUP(ROW(J90),'RW registers'!$A:$L,11,0),"")=0,"",IFERROR(VLOOKUP(ROW(J90),'RW registers'!$A:$L,11,0),""))</f>
        <v>/</v>
      </c>
      <c r="K92" s="3" t="str">
        <f>IF(IFERROR(VLOOKUP(ROW(K90),'RW registers'!$A:$L,12,0),"")=0,"",IFERROR(VLOOKUP(ROW(K90),'RW registers'!$A:$L,12,0),""))</f>
        <v>only for Australia.</v>
      </c>
    </row>
    <row r="93" spans="1:11" ht="65.099999999999994" customHeight="1">
      <c r="A93" s="3">
        <f>IF(IFERROR(VLOOKUP(ROW(A91),'RW registers'!$A:$L,2,0),"")=0,"",IFERROR(VLOOKUP(ROW(A91),'RW registers'!$A:$L,2,0),""))</f>
        <v>53853</v>
      </c>
      <c r="B93" s="3" t="str">
        <f>IF(IFERROR(VLOOKUP(ROW(B91),'RW registers'!$A:$L,3,0),"")=0,"",IFERROR(VLOOKUP(ROW(B91),'RW registers'!$A:$L,3,0),""))</f>
        <v>2 Bytes</v>
      </c>
      <c r="C93" s="3" t="str">
        <f>IF(IFERROR(VLOOKUP(ROW(C91),'RW registers'!$A:$L,4,0),"")=0,"",IFERROR(VLOOKUP(ROW(C91),'RW registers'!$A:$L,4,0),""))</f>
        <v>RW</v>
      </c>
      <c r="D93" s="3" t="str">
        <f>IF(IFERROR(VLOOKUP(ROW(D91),'RW registers'!$A:$L,5,0),"")=0,"",IFERROR(VLOOKUP(ROW(D91),'RW registers'!$A:$L,5,0),""))</f>
        <v>Volt/Watt regulation end Volt Point(Low Volt)</v>
      </c>
      <c r="E93" s="3" t="str">
        <f>IF(IFERROR(VLOOKUP(ROW(E91),'RW registers'!$A:$L,6,0),"")=0,"",IFERROR(VLOOKUP(ROW(E91),'RW registers'!$A:$L,6,0),""))</f>
        <v>欠压降有功终止调节点</v>
      </c>
      <c r="F93" s="3" t="str">
        <f>IF(IFERROR(VLOOKUP(ROW(F91),'RW registers'!$A:$L,7,0),"")=0,"",IFERROR(VLOOKUP(ROW(F91),'RW registers'!$A:$L,7,0),""))</f>
        <v>Int16</v>
      </c>
      <c r="G93" s="3" t="str">
        <f>IF(IFERROR(VLOOKUP(ROW(G91),'RW registers'!$A:$L,8,0),"")=0,"",IFERROR(VLOOKUP(ROW(G91),'RW registers'!$A:$L,8,0),""))</f>
        <v>USA：/；
CHN：/；
Australia：0.9~1.00；
UK：/；</v>
      </c>
      <c r="H93" s="3" t="str">
        <f>IF(IFERROR(VLOOKUP(ROW(H91),'RW registers'!$A:$L,9,0),"")=0,"",IFERROR(VLOOKUP(ROW(H91),'RW registers'!$A:$L,9,0),""))</f>
        <v>/</v>
      </c>
      <c r="I93" s="114">
        <f>IF(IFERROR(VLOOKUP(ROW(I91),'RW registers'!$A:$L,10,0),"")=0,"",IFERROR(VLOOKUP(ROW(I91),'RW registers'!$A:$L,10,0),""))</f>
        <v>0.01</v>
      </c>
      <c r="J93" s="118" t="str">
        <f>IF(IFERROR(VLOOKUP(ROW(J91),'RW registers'!$A:$L,11,0),"")=0,"",IFERROR(VLOOKUP(ROW(J91),'RW registers'!$A:$L,11,0),""))</f>
        <v>/</v>
      </c>
      <c r="K93" s="3" t="str">
        <f>IF(IFERROR(VLOOKUP(ROW(K91),'RW registers'!$A:$L,12,0),"")=0,"",IFERROR(VLOOKUP(ROW(K91),'RW registers'!$A:$L,12,0),""))</f>
        <v>only for Australia.
ratio * rated voltage</v>
      </c>
    </row>
    <row r="94" spans="1:11" ht="65.099999999999994" customHeight="1">
      <c r="A94" s="3">
        <f>IF(IFERROR(VLOOKUP(ROW(A92),'RW registers'!$A:$L,2,0),"")=0,"",IFERROR(VLOOKUP(ROW(A92),'RW registers'!$A:$L,2,0),""))</f>
        <v>53876</v>
      </c>
      <c r="B94" s="3" t="str">
        <f>IF(IFERROR(VLOOKUP(ROW(B92),'RW registers'!$A:$L,3,0),"")=0,"",IFERROR(VLOOKUP(ROW(B92),'RW registers'!$A:$L,3,0),""))</f>
        <v>2 Bytes</v>
      </c>
      <c r="C94" s="3" t="str">
        <f>IF(IFERROR(VLOOKUP(ROW(C92),'RW registers'!$A:$L,4,0),"")=0,"",IFERROR(VLOOKUP(ROW(C92),'RW registers'!$A:$L,4,0),""))</f>
        <v>RW</v>
      </c>
      <c r="D94" s="3" t="str">
        <f>IF(IFERROR(VLOOKUP(ROW(D92),'RW registers'!$A:$L,5,0),"")=0,"",IFERROR(VLOOKUP(ROW(D92),'RW registers'!$A:$L,5,0),""))</f>
        <v>Volt/Var regulation Q3</v>
      </c>
      <c r="E94" s="3" t="str">
        <f>IF(IFERROR(VLOOKUP(ROW(E92),'RW registers'!$A:$L,6,0),"")=0,"",IFERROR(VLOOKUP(ROW(E92),'RW registers'!$A:$L,6,0),""))</f>
        <v>无功调节量Q3</v>
      </c>
      <c r="F94" s="3" t="str">
        <f>IF(IFERROR(VLOOKUP(ROW(F92),'RW registers'!$A:$L,7,0),"")=0,"",IFERROR(VLOOKUP(ROW(F92),'RW registers'!$A:$L,7,0),""))</f>
        <v>Int16</v>
      </c>
      <c r="G94" s="3" t="str">
        <f>IF(IFERROR(VLOOKUP(ROW(G92),'RW registers'!$A:$L,8,0),"")=0,"",IFERROR(VLOOKUP(ROW(G92),'RW registers'!$A:$L,8,0),""))</f>
        <v>USA：0~0.6；
CHN：/；
Australia：0~0.6；
UK：/；</v>
      </c>
      <c r="H94" s="3" t="str">
        <f>IF(IFERROR(VLOOKUP(ROW(H92),'RW registers'!$A:$L,9,0),"")=0,"",IFERROR(VLOOKUP(ROW(H92),'RW registers'!$A:$L,9,0),""))</f>
        <v>/</v>
      </c>
      <c r="I94" s="114">
        <f>IF(IFERROR(VLOOKUP(ROW(I92),'RW registers'!$A:$L,10,0),"")=0,"",IFERROR(VLOOKUP(ROW(I92),'RW registers'!$A:$L,10,0),""))</f>
        <v>0.01</v>
      </c>
      <c r="J94" s="118" t="str">
        <f>IF(IFERROR(VLOOKUP(ROW(J92),'RW registers'!$A:$L,11,0),"")=0,"",IFERROR(VLOOKUP(ROW(J92),'RW registers'!$A:$L,11,0),""))</f>
        <v>/</v>
      </c>
      <c r="K94" s="3" t="str">
        <f>IF(IFERROR(VLOOKUP(ROW(K92),'RW registers'!$A:$L,12,0),"")=0,"",IFERROR(VLOOKUP(ROW(K92),'RW registers'!$A:$L,12,0),""))</f>
        <v>invalid for CHN. ratio * rated power.
Available only when Reactive power regulation mode is set to Volt/Var(53620).</v>
      </c>
    </row>
    <row r="95" spans="1:11" ht="65.099999999999994" customHeight="1">
      <c r="A95" s="3">
        <f>IF(IFERROR(VLOOKUP(ROW(A93),'RW registers'!$A:$L,2,0),"")=0,"",IFERROR(VLOOKUP(ROW(A93),'RW registers'!$A:$L,2,0),""))</f>
        <v>53877</v>
      </c>
      <c r="B95" s="3" t="str">
        <f>IF(IFERROR(VLOOKUP(ROW(B93),'RW registers'!$A:$L,3,0),"")=0,"",IFERROR(VLOOKUP(ROW(B93),'RW registers'!$A:$L,3,0),""))</f>
        <v>2 Bytes</v>
      </c>
      <c r="C95" s="3" t="str">
        <f>IF(IFERROR(VLOOKUP(ROW(C93),'RW registers'!$A:$L,4,0),"")=0,"",IFERROR(VLOOKUP(ROW(C93),'RW registers'!$A:$L,4,0),""))</f>
        <v>RW</v>
      </c>
      <c r="D95" s="3" t="str">
        <f>IF(IFERROR(VLOOKUP(ROW(D93),'RW registers'!$A:$L,5,0),"")=0,"",IFERROR(VLOOKUP(ROW(D93),'RW registers'!$A:$L,5,0),""))</f>
        <v>Volt/Var regulation Q2</v>
      </c>
      <c r="E95" s="3" t="str">
        <f>IF(IFERROR(VLOOKUP(ROW(E93),'RW registers'!$A:$L,6,0),"")=0,"",IFERROR(VLOOKUP(ROW(E93),'RW registers'!$A:$L,6,0),""))</f>
        <v>无功调节量Q2</v>
      </c>
      <c r="F95" s="3" t="str">
        <f>IF(IFERROR(VLOOKUP(ROW(F93),'RW registers'!$A:$L,7,0),"")=0,"",IFERROR(VLOOKUP(ROW(F93),'RW registers'!$A:$L,7,0),""))</f>
        <v>Int16</v>
      </c>
      <c r="G95" s="3" t="str">
        <f>IF(IFERROR(VLOOKUP(ROW(G93),'RW registers'!$A:$L,8,0),"")=0,"",IFERROR(VLOOKUP(ROW(G93),'RW registers'!$A:$L,8,0),""))</f>
        <v>USA：0~0.6；
CHN：/；
Australia：0~0.6；
UK：/；</v>
      </c>
      <c r="H95" s="3" t="str">
        <f>IF(IFERROR(VLOOKUP(ROW(H93),'RW registers'!$A:$L,9,0),"")=0,"",IFERROR(VLOOKUP(ROW(H93),'RW registers'!$A:$L,9,0),""))</f>
        <v>/</v>
      </c>
      <c r="I95" s="114">
        <f>IF(IFERROR(VLOOKUP(ROW(I93),'RW registers'!$A:$L,10,0),"")=0,"",IFERROR(VLOOKUP(ROW(I93),'RW registers'!$A:$L,10,0),""))</f>
        <v>0.01</v>
      </c>
      <c r="J95" s="118" t="str">
        <f>IF(IFERROR(VLOOKUP(ROW(J93),'RW registers'!$A:$L,11,0),"")=0,"",IFERROR(VLOOKUP(ROW(J93),'RW registers'!$A:$L,11,0),""))</f>
        <v>/</v>
      </c>
      <c r="K95" s="3" t="str">
        <f>IF(IFERROR(VLOOKUP(ROW(K93),'RW registers'!$A:$L,12,0),"")=0,"",IFERROR(VLOOKUP(ROW(K93),'RW registers'!$A:$L,12,0),""))</f>
        <v>invalid for CHN. ratio * rated power.
Available only when Reactive power regulation mode is set to Volt/Var(53620).</v>
      </c>
    </row>
    <row r="96" spans="1:11" ht="65.099999999999994" customHeight="1">
      <c r="A96" s="3">
        <f>IF(IFERROR(VLOOKUP(ROW(A94),'RW registers'!$A:$L,2,0),"")=0,"",IFERROR(VLOOKUP(ROW(A94),'RW registers'!$A:$L,2,0),""))</f>
        <v>53878</v>
      </c>
      <c r="B96" s="3" t="str">
        <f>IF(IFERROR(VLOOKUP(ROW(B94),'RW registers'!$A:$L,3,0),"")=0,"",IFERROR(VLOOKUP(ROW(B94),'RW registers'!$A:$L,3,0),""))</f>
        <v>2 Bytes</v>
      </c>
      <c r="C96" s="3" t="str">
        <f>IF(IFERROR(VLOOKUP(ROW(C94),'RW registers'!$A:$L,4,0),"")=0,"",IFERROR(VLOOKUP(ROW(C94),'RW registers'!$A:$L,4,0),""))</f>
        <v>RW</v>
      </c>
      <c r="D96" s="3" t="str">
        <f>IF(IFERROR(VLOOKUP(ROW(D94),'RW registers'!$A:$L,5,0),"")=0,"",IFERROR(VLOOKUP(ROW(D94),'RW registers'!$A:$L,5,0),""))</f>
        <v>Volt/Var response time</v>
      </c>
      <c r="E96" s="3" t="str">
        <f>IF(IFERROR(VLOOKUP(ROW(E94),'RW registers'!$A:$L,6,0),"")=0,"",IFERROR(VLOOKUP(ROW(E94),'RW registers'!$A:$L,6,0),""))</f>
        <v>电压无功调节反应时间</v>
      </c>
      <c r="F96" s="3" t="str">
        <f>IF(IFERROR(VLOOKUP(ROW(F94),'RW registers'!$A:$L,7,0),"")=0,"",IFERROR(VLOOKUP(ROW(F94),'RW registers'!$A:$L,7,0),""))</f>
        <v>Int16</v>
      </c>
      <c r="G96" s="3" t="str">
        <f>IF(IFERROR(VLOOKUP(ROW(G94),'RW registers'!$A:$L,8,0),"")=0,"",IFERROR(VLOOKUP(ROW(G94),'RW registers'!$A:$L,8,0),""))</f>
        <v>USA：1~90.00；
CHN：/；
Australia：/；
UK：/；</v>
      </c>
      <c r="H96" s="3" t="str">
        <f>IF(IFERROR(VLOOKUP(ROW(H94),'RW registers'!$A:$L,9,0),"")=0,"",IFERROR(VLOOKUP(ROW(H94),'RW registers'!$A:$L,9,0),""))</f>
        <v>/</v>
      </c>
      <c r="I96" s="114">
        <f>IF(IFERROR(VLOOKUP(ROW(I94),'RW registers'!$A:$L,10,0),"")=0,"",IFERROR(VLOOKUP(ROW(I94),'RW registers'!$A:$L,10,0),""))</f>
        <v>0.01</v>
      </c>
      <c r="J96" s="118" t="str">
        <f>IF(IFERROR(VLOOKUP(ROW(J94),'RW registers'!$A:$L,11,0),"")=0,"",IFERROR(VLOOKUP(ROW(J94),'RW registers'!$A:$L,11,0),""))</f>
        <v>s</v>
      </c>
      <c r="K96" s="3" t="str">
        <f>IF(IFERROR(VLOOKUP(ROW(K94),'RW registers'!$A:$L,12,0),"")=0,"",IFERROR(VLOOKUP(ROW(K94),'RW registers'!$A:$L,12,0),""))</f>
        <v>only for USA.
Available only when Reactive power regulation mode is set to Volt/Var(53620).</v>
      </c>
    </row>
    <row r="97" spans="1:11" ht="65.099999999999994" customHeight="1">
      <c r="A97" s="3">
        <f>IF(IFERROR(VLOOKUP(ROW(A95),'RW registers'!$A:$L,2,0),"")=0,"",IFERROR(VLOOKUP(ROW(A95),'RW registers'!$A:$L,2,0),""))</f>
        <v>53879</v>
      </c>
      <c r="B97" s="3" t="str">
        <f>IF(IFERROR(VLOOKUP(ROW(B95),'RW registers'!$A:$L,3,0),"")=0,"",IFERROR(VLOOKUP(ROW(B95),'RW registers'!$A:$L,3,0),""))</f>
        <v>2 Bytes</v>
      </c>
      <c r="C97" s="3" t="str">
        <f>IF(IFERROR(VLOOKUP(ROW(C95),'RW registers'!$A:$L,4,0),"")=0,"",IFERROR(VLOOKUP(ROW(C95),'RW registers'!$A:$L,4,0),""))</f>
        <v>RW</v>
      </c>
      <c r="D97" s="3" t="str">
        <f>IF(IFERROR(VLOOKUP(ROW(D95),'RW registers'!$A:$L,5,0),"")=0,"",IFERROR(VLOOKUP(ROW(D95),'RW registers'!$A:$L,5,0),""))</f>
        <v>Volt/Var reference voltage Vref</v>
      </c>
      <c r="E97" s="3" t="str">
        <f>IF(IFERROR(VLOOKUP(ROW(E95),'RW registers'!$A:$L,6,0),"")=0,"",IFERROR(VLOOKUP(ROW(E95),'RW registers'!$A:$L,6,0),""))</f>
        <v>电压无功调节参考电压Vref</v>
      </c>
      <c r="F97" s="3" t="str">
        <f>IF(IFERROR(VLOOKUP(ROW(F95),'RW registers'!$A:$L,7,0),"")=0,"",IFERROR(VLOOKUP(ROW(F95),'RW registers'!$A:$L,7,0),""))</f>
        <v>Int16</v>
      </c>
      <c r="G97" s="3" t="str">
        <f>IF(IFERROR(VLOOKUP(ROW(G95),'RW registers'!$A:$L,8,0),"")=0,"",IFERROR(VLOOKUP(ROW(G95),'RW registers'!$A:$L,8,0),""))</f>
        <v>USA：0.95~1.05；
CHN：/；
Australia：/；
UK：/；</v>
      </c>
      <c r="H97" s="3" t="str">
        <f>IF(IFERROR(VLOOKUP(ROW(H95),'RW registers'!$A:$L,9,0),"")=0,"",IFERROR(VLOOKUP(ROW(H95),'RW registers'!$A:$L,9,0),""))</f>
        <v>/</v>
      </c>
      <c r="I97" s="114">
        <f>IF(IFERROR(VLOOKUP(ROW(I95),'RW registers'!$A:$L,10,0),"")=0,"",IFERROR(VLOOKUP(ROW(I95),'RW registers'!$A:$L,10,0),""))</f>
        <v>0.01</v>
      </c>
      <c r="J97" s="118" t="str">
        <f>IF(IFERROR(VLOOKUP(ROW(J95),'RW registers'!$A:$L,11,0),"")=0,"",IFERROR(VLOOKUP(ROW(J95),'RW registers'!$A:$L,11,0),""))</f>
        <v>V</v>
      </c>
      <c r="K97" s="3" t="str">
        <f>IF(IFERROR(VLOOKUP(ROW(K95),'RW registers'!$A:$L,12,0),"")=0,"",IFERROR(VLOOKUP(ROW(K95),'RW registers'!$A:$L,12,0),""))</f>
        <v>only for USA.
Available only when Reactive power regulation mode is set to Volt/Var(53620).</v>
      </c>
    </row>
    <row r="98" spans="1:11" ht="65.099999999999994" customHeight="1">
      <c r="A98" s="3">
        <f>IF(IFERROR(VLOOKUP(ROW(A96),'RW registers'!$A:$L,2,0),"")=0,"",IFERROR(VLOOKUP(ROW(A96),'RW registers'!$A:$L,2,0),""))</f>
        <v>53880</v>
      </c>
      <c r="B98" s="3" t="str">
        <f>IF(IFERROR(VLOOKUP(ROW(B96),'RW registers'!$A:$L,3,0),"")=0,"",IFERROR(VLOOKUP(ROW(B96),'RW registers'!$A:$L,3,0),""))</f>
        <v>2 Bytes</v>
      </c>
      <c r="C98" s="3" t="str">
        <f>IF(IFERROR(VLOOKUP(ROW(C96),'RW registers'!$A:$L,4,0),"")=0,"",IFERROR(VLOOKUP(ROW(C96),'RW registers'!$A:$L,4,0),""))</f>
        <v>RW</v>
      </c>
      <c r="D98" s="3" t="str">
        <f>IF(IFERROR(VLOOKUP(ROW(D96),'RW registers'!$A:$L,5,0),"")=0,"",IFERROR(VLOOKUP(ROW(D96),'RW registers'!$A:$L,5,0),""))</f>
        <v>Volt/Watt regulation end Volt point(High Volt)</v>
      </c>
      <c r="E98" s="3" t="str">
        <f>IF(IFERROR(VLOOKUP(ROW(E96),'RW registers'!$A:$L,6,0),"")=0,"",IFERROR(VLOOKUP(ROW(E96),'RW registers'!$A:$L,6,0),""))</f>
        <v>过压降有功终止调节点</v>
      </c>
      <c r="F98" s="3" t="str">
        <f>IF(IFERROR(VLOOKUP(ROW(F96),'RW registers'!$A:$L,7,0),"")=0,"",IFERROR(VLOOKUP(ROW(F96),'RW registers'!$A:$L,7,0),""))</f>
        <v>Int16</v>
      </c>
      <c r="G98" s="3" t="str">
        <f>IF(IFERROR(VLOOKUP(ROW(G96),'RW registers'!$A:$L,8,0),"")=0,"",IFERROR(VLOOKUP(ROW(G96),'RW registers'!$A:$L,8,0),""))</f>
        <v>USA：1.04~1.1；
CHN：/；
Australia：1.06~1.16；
UK：/；</v>
      </c>
      <c r="H98" s="3" t="str">
        <f>IF(IFERROR(VLOOKUP(ROW(H96),'RW registers'!$A:$L,9,0),"")=0,"",IFERROR(VLOOKUP(ROW(H96),'RW registers'!$A:$L,9,0),""))</f>
        <v>/</v>
      </c>
      <c r="I98" s="114">
        <f>IF(IFERROR(VLOOKUP(ROW(I96),'RW registers'!$A:$L,10,0),"")=0,"",IFERROR(VLOOKUP(ROW(I96),'RW registers'!$A:$L,10,0),""))</f>
        <v>0.01</v>
      </c>
      <c r="J98" s="118" t="str">
        <f>IF(IFERROR(VLOOKUP(ROW(J96),'RW registers'!$A:$L,11,0),"")=0,"",IFERROR(VLOOKUP(ROW(J96),'RW registers'!$A:$L,11,0),""))</f>
        <v>/</v>
      </c>
      <c r="K98" s="3" t="str">
        <f>IF(IFERROR(VLOOKUP(ROW(K96),'RW registers'!$A:$L,12,0),"")=0,"",IFERROR(VLOOKUP(ROW(K96),'RW registers'!$A:$L,12,0),""))</f>
        <v>invalid for CHN. ratio * rated voltage.
Available only when active power regulation mode(53636) is set to Volt/Watt and operating in discharge mode</v>
      </c>
    </row>
    <row r="99" spans="1:11" ht="65.099999999999994" customHeight="1">
      <c r="A99" s="3">
        <f>IF(IFERROR(VLOOKUP(ROW(A97),'RW registers'!$A:$L,2,0),"")=0,"",IFERROR(VLOOKUP(ROW(A97),'RW registers'!$A:$L,2,0),""))</f>
        <v>53881</v>
      </c>
      <c r="B99" s="3" t="str">
        <f>IF(IFERROR(VLOOKUP(ROW(B97),'RW registers'!$A:$L,3,0),"")=0,"",IFERROR(VLOOKUP(ROW(B97),'RW registers'!$A:$L,3,0),""))</f>
        <v>2 Bytes</v>
      </c>
      <c r="C99" s="3" t="str">
        <f>IF(IFERROR(VLOOKUP(ROW(C97),'RW registers'!$A:$L,4,0),"")=0,"",IFERROR(VLOOKUP(ROW(C97),'RW registers'!$A:$L,4,0),""))</f>
        <v>RW</v>
      </c>
      <c r="D99" s="3" t="str">
        <f>IF(IFERROR(VLOOKUP(ROW(D97),'RW registers'!$A:$L,5,0),"")=0,"",IFERROR(VLOOKUP(ROW(D97),'RW registers'!$A:$L,5,0),""))</f>
        <v>Volt/Watt regulation start Power point (High Volt)</v>
      </c>
      <c r="E99" s="3" t="str">
        <f>IF(IFERROR(VLOOKUP(ROW(E97),'RW registers'!$A:$L,6,0),"")=0,"",IFERROR(VLOOKUP(ROW(E97),'RW registers'!$A:$L,6,0),""))</f>
        <v>过压降有功起始功率</v>
      </c>
      <c r="F99" s="3" t="str">
        <f>IF(IFERROR(VLOOKUP(ROW(F97),'RW registers'!$A:$L,7,0),"")=0,"",IFERROR(VLOOKUP(ROW(F97),'RW registers'!$A:$L,7,0),""))</f>
        <v>Int16</v>
      </c>
      <c r="G99" s="3" t="str">
        <f>IF(IFERROR(VLOOKUP(ROW(G97),'RW registers'!$A:$L,8,0),"")=0,"",IFERROR(VLOOKUP(ROW(G97),'RW registers'!$A:$L,8,0),""))</f>
        <v>USA：0.00~1.00；
CHN：/；
Australia：0.00~1.00；
UK：/；</v>
      </c>
      <c r="H99" s="3" t="str">
        <f>IF(IFERROR(VLOOKUP(ROW(H97),'RW registers'!$A:$L,9,0),"")=0,"",IFERROR(VLOOKUP(ROW(H97),'RW registers'!$A:$L,9,0),""))</f>
        <v>/</v>
      </c>
      <c r="I99" s="114">
        <f>IF(IFERROR(VLOOKUP(ROW(I97),'RW registers'!$A:$L,10,0),"")=0,"",IFERROR(VLOOKUP(ROW(I97),'RW registers'!$A:$L,10,0),""))</f>
        <v>0.01</v>
      </c>
      <c r="J99" s="118" t="str">
        <f>IF(IFERROR(VLOOKUP(ROW(J97),'RW registers'!$A:$L,11,0),"")=0,"",IFERROR(VLOOKUP(ROW(J97),'RW registers'!$A:$L,11,0),""))</f>
        <v>/</v>
      </c>
      <c r="K99" s="3" t="str">
        <f>IF(IFERROR(VLOOKUP(ROW(K97),'RW registers'!$A:$L,12,0),"")=0,"",IFERROR(VLOOKUP(ROW(K97),'RW registers'!$A:$L,12,0),""))</f>
        <v>invalid for CHN. ratio * set power.
Available only when active power regulation mode(53636) is set to Volt/Watt and operating in discharge mode</v>
      </c>
    </row>
    <row r="100" spans="1:11" ht="65.099999999999994" customHeight="1">
      <c r="A100" s="3">
        <f>IF(IFERROR(VLOOKUP(ROW(A98),'RW registers'!$A:$L,2,0),"")=0,"",IFERROR(VLOOKUP(ROW(A98),'RW registers'!$A:$L,2,0),""))</f>
        <v>53882</v>
      </c>
      <c r="B100" s="3" t="str">
        <f>IF(IFERROR(VLOOKUP(ROW(B98),'RW registers'!$A:$L,3,0),"")=0,"",IFERROR(VLOOKUP(ROW(B98),'RW registers'!$A:$L,3,0),""))</f>
        <v>2 Bytes</v>
      </c>
      <c r="C100" s="3" t="str">
        <f>IF(IFERROR(VLOOKUP(ROW(C98),'RW registers'!$A:$L,4,0),"")=0,"",IFERROR(VLOOKUP(ROW(C98),'RW registers'!$A:$L,4,0),""))</f>
        <v>RW</v>
      </c>
      <c r="D100" s="3" t="str">
        <f>IF(IFERROR(VLOOKUP(ROW(D98),'RW registers'!$A:$L,5,0),"")=0,"",IFERROR(VLOOKUP(ROW(D98),'RW registers'!$A:$L,5,0),""))</f>
        <v>Volt/Watt regulation end Power point (High Volt)</v>
      </c>
      <c r="E100" s="3" t="str">
        <f>IF(IFERROR(VLOOKUP(ROW(E98),'RW registers'!$A:$L,6,0),"")=0,"",IFERROR(VLOOKUP(ROW(E98),'RW registers'!$A:$L,6,0),""))</f>
        <v>过压降有功终止功率</v>
      </c>
      <c r="F100" s="3" t="str">
        <f>IF(IFERROR(VLOOKUP(ROW(F98),'RW registers'!$A:$L,7,0),"")=0,"",IFERROR(VLOOKUP(ROW(F98),'RW registers'!$A:$L,7,0),""))</f>
        <v>Int16</v>
      </c>
      <c r="G100" s="3" t="str">
        <f>IF(IFERROR(VLOOKUP(ROW(G98),'RW registers'!$A:$L,8,0),"")=0,"",IFERROR(VLOOKUP(ROW(G98),'RW registers'!$A:$L,8,0),""))</f>
        <v>USA：0.00~1.00；
CHN：/；
Australia：0.00~1.00；
UK：/；</v>
      </c>
      <c r="H100" s="3" t="str">
        <f>IF(IFERROR(VLOOKUP(ROW(H98),'RW registers'!$A:$L,9,0),"")=0,"",IFERROR(VLOOKUP(ROW(H98),'RW registers'!$A:$L,9,0),""))</f>
        <v>/</v>
      </c>
      <c r="I100" s="114">
        <f>IF(IFERROR(VLOOKUP(ROW(I98),'RW registers'!$A:$L,10,0),"")=0,"",IFERROR(VLOOKUP(ROW(I98),'RW registers'!$A:$L,10,0),""))</f>
        <v>0.01</v>
      </c>
      <c r="J100" s="118" t="str">
        <f>IF(IFERROR(VLOOKUP(ROW(J98),'RW registers'!$A:$L,11,0),"")=0,"",IFERROR(VLOOKUP(ROW(J98),'RW registers'!$A:$L,11,0),""))</f>
        <v>/</v>
      </c>
      <c r="K100" s="3" t="str">
        <f>IF(IFERROR(VLOOKUP(ROW(K98),'RW registers'!$A:$L,12,0),"")=0,"",IFERROR(VLOOKUP(ROW(K98),'RW registers'!$A:$L,12,0),""))</f>
        <v>invalid for CHN. ratio * set power.
Available only when active power regulation mode(53636) is set to Volt/Watt and operating in discharge mode</v>
      </c>
    </row>
    <row r="101" spans="1:11" ht="65.099999999999994" customHeight="1">
      <c r="A101" s="3">
        <f>IF(IFERROR(VLOOKUP(ROW(A99),'RW registers'!$A:$L,2,0),"")=0,"",IFERROR(VLOOKUP(ROW(A99),'RW registers'!$A:$L,2,0),""))</f>
        <v>53883</v>
      </c>
      <c r="B101" s="3" t="str">
        <f>IF(IFERROR(VLOOKUP(ROW(B99),'RW registers'!$A:$L,3,0),"")=0,"",IFERROR(VLOOKUP(ROW(B99),'RW registers'!$A:$L,3,0),""))</f>
        <v>2 Bytes</v>
      </c>
      <c r="C101" s="3" t="str">
        <f>IF(IFERROR(VLOOKUP(ROW(C99),'RW registers'!$A:$L,4,0),"")=0,"",IFERROR(VLOOKUP(ROW(C99),'RW registers'!$A:$L,4,0),""))</f>
        <v>RW</v>
      </c>
      <c r="D101" s="3" t="str">
        <f>IF(IFERROR(VLOOKUP(ROW(D99),'RW registers'!$A:$L,5,0),"")=0,"",IFERROR(VLOOKUP(ROW(D99),'RW registers'!$A:$L,5,0),""))</f>
        <v>Volt/Watt response time(High Volt)</v>
      </c>
      <c r="E101" s="3" t="str">
        <f>IF(IFERROR(VLOOKUP(ROW(E99),'RW registers'!$A:$L,6,0),"")=0,"",IFERROR(VLOOKUP(ROW(E99),'RW registers'!$A:$L,6,0),""))</f>
        <v>过压降有功反应时间</v>
      </c>
      <c r="F101" s="3" t="str">
        <f>IF(IFERROR(VLOOKUP(ROW(F99),'RW registers'!$A:$L,7,0),"")=0,"",IFERROR(VLOOKUP(ROW(F99),'RW registers'!$A:$L,7,0),""))</f>
        <v>Int16</v>
      </c>
      <c r="G101" s="3" t="str">
        <f>IF(IFERROR(VLOOKUP(ROW(G99),'RW registers'!$A:$L,8,0),"")=0,"",IFERROR(VLOOKUP(ROW(G99),'RW registers'!$A:$L,8,0),""))</f>
        <v>USA：0.5~60.00；
CHN：/；
Australia：/；
UK：/；</v>
      </c>
      <c r="H101" s="3" t="str">
        <f>IF(IFERROR(VLOOKUP(ROW(H99),'RW registers'!$A:$L,9,0),"")=0,"",IFERROR(VLOOKUP(ROW(H99),'RW registers'!$A:$L,9,0),""))</f>
        <v>/</v>
      </c>
      <c r="I101" s="114">
        <f>IF(IFERROR(VLOOKUP(ROW(I99),'RW registers'!$A:$L,10,0),"")=0,"",IFERROR(VLOOKUP(ROW(I99),'RW registers'!$A:$L,10,0),""))</f>
        <v>0.01</v>
      </c>
      <c r="J101" s="118" t="str">
        <f>IF(IFERROR(VLOOKUP(ROW(J99),'RW registers'!$A:$L,11,0),"")=0,"",IFERROR(VLOOKUP(ROW(J99),'RW registers'!$A:$L,11,0),""))</f>
        <v>s</v>
      </c>
      <c r="K101" s="3" t="str">
        <f>IF(IFERROR(VLOOKUP(ROW(K99),'RW registers'!$A:$L,12,0),"")=0,"",IFERROR(VLOOKUP(ROW(K99),'RW registers'!$A:$L,12,0),""))</f>
        <v>only for USA.
Available only when active power regulation mode(53636) is set to Volt/Watt and operating in discharge mode</v>
      </c>
    </row>
    <row r="102" spans="1:11" ht="65.099999999999994" customHeight="1">
      <c r="A102" s="3">
        <f>IF(IFERROR(VLOOKUP(ROW(A100),'RW registers'!$A:$L,2,0),"")=0,"",IFERROR(VLOOKUP(ROW(A100),'RW registers'!$A:$L,2,0),""))</f>
        <v>53884</v>
      </c>
      <c r="B102" s="3" t="str">
        <f>IF(IFERROR(VLOOKUP(ROW(B100),'RW registers'!$A:$L,3,0),"")=0,"",IFERROR(VLOOKUP(ROW(B100),'RW registers'!$A:$L,3,0),""))</f>
        <v>2 Bytes</v>
      </c>
      <c r="C102" s="3" t="str">
        <f>IF(IFERROR(VLOOKUP(ROW(C100),'RW registers'!$A:$L,4,0),"")=0,"",IFERROR(VLOOKUP(ROW(C100),'RW registers'!$A:$L,4,0),""))</f>
        <v>RW</v>
      </c>
      <c r="D102" s="3" t="str">
        <f>IF(IFERROR(VLOOKUP(ROW(D100),'RW registers'!$A:$L,5,0),"")=0,"",IFERROR(VLOOKUP(ROW(D100),'RW registers'!$A:$L,5,0),""))</f>
        <v>Freq/Watt response time(High Freq)</v>
      </c>
      <c r="E102" s="3" t="str">
        <f>IF(IFERROR(VLOOKUP(ROW(E100),'RW registers'!$A:$L,6,0),"")=0,"",IFERROR(VLOOKUP(ROW(E100),'RW registers'!$A:$L,6,0),""))</f>
        <v>过频降有功反应时间</v>
      </c>
      <c r="F102" s="3" t="str">
        <f>IF(IFERROR(VLOOKUP(ROW(F100),'RW registers'!$A:$L,7,0),"")=0,"",IFERROR(VLOOKUP(ROW(F100),'RW registers'!$A:$L,7,0),""))</f>
        <v>Int16</v>
      </c>
      <c r="G102" s="3" t="str">
        <f>IF(IFERROR(VLOOKUP(ROW(G100),'RW registers'!$A:$L,8,0),"")=0,"",IFERROR(VLOOKUP(ROW(G100),'RW registers'!$A:$L,8,0),""))</f>
        <v>USA：0.05~3.00；
CHN：/；
Australia：/；
UK：/；</v>
      </c>
      <c r="H102" s="3" t="str">
        <f>IF(IFERROR(VLOOKUP(ROW(H100),'RW registers'!$A:$L,9,0),"")=0,"",IFERROR(VLOOKUP(ROW(H100),'RW registers'!$A:$L,9,0),""))</f>
        <v>/</v>
      </c>
      <c r="I102" s="114">
        <f>IF(IFERROR(VLOOKUP(ROW(I100),'RW registers'!$A:$L,10,0),"")=0,"",IFERROR(VLOOKUP(ROW(I100),'RW registers'!$A:$L,10,0),""))</f>
        <v>0.01</v>
      </c>
      <c r="J102" s="118" t="str">
        <f>IF(IFERROR(VLOOKUP(ROW(J100),'RW registers'!$A:$L,11,0),"")=0,"",IFERROR(VLOOKUP(ROW(J100),'RW registers'!$A:$L,11,0),""))</f>
        <v>s</v>
      </c>
      <c r="K102" s="3" t="str">
        <f>IF(IFERROR(VLOOKUP(ROW(K100),'RW registers'!$A:$L,12,0),"")=0,"",IFERROR(VLOOKUP(ROW(K100),'RW registers'!$A:$L,12,0),""))</f>
        <v>only for USA.
Available only when active power regulation mode(53636) is set to Freq/Watt and operating in discharge mode</v>
      </c>
    </row>
    <row r="103" spans="1:11" ht="65.099999999999994" customHeight="1">
      <c r="A103" s="3">
        <f>IF(IFERROR(VLOOKUP(ROW(A101),'RW registers'!$A:$L,2,0),"")=0,"",IFERROR(VLOOKUP(ROW(A101),'RW registers'!$A:$L,2,0),""))</f>
        <v>53900</v>
      </c>
      <c r="B103" s="3" t="str">
        <f>IF(IFERROR(VLOOKUP(ROW(B101),'RW registers'!$A:$L,3,0),"")=0,"",IFERROR(VLOOKUP(ROW(B101),'RW registers'!$A:$L,3,0),""))</f>
        <v>2 Bytes</v>
      </c>
      <c r="C103" s="3" t="str">
        <f>IF(IFERROR(VLOOKUP(ROW(C101),'RW registers'!$A:$L,4,0),"")=0,"",IFERROR(VLOOKUP(ROW(C101),'RW registers'!$A:$L,4,0),""))</f>
        <v>W</v>
      </c>
      <c r="D103" s="3" t="str">
        <f>IF(IFERROR(VLOOKUP(ROW(D101),'RW registers'!$A:$L,5,0),"")=0,"",IFERROR(VLOOKUP(ROW(D101),'RW registers'!$A:$L,5,0),""))</f>
        <v>System start</v>
      </c>
      <c r="E103" s="3" t="str">
        <f>IF(IFERROR(VLOOKUP(ROW(E101),'RW registers'!$A:$L,6,0),"")=0,"",IFERROR(VLOOKUP(ROW(E101),'RW registers'!$A:$L,6,0),""))</f>
        <v>系统开机</v>
      </c>
      <c r="F103" s="3" t="str">
        <f>IF(IFERROR(VLOOKUP(ROW(F101),'RW registers'!$A:$L,7,0),"")=0,"",IFERROR(VLOOKUP(ROW(F101),'RW registers'!$A:$L,7,0),""))</f>
        <v>Int16</v>
      </c>
      <c r="G103" s="3" t="str">
        <f>IF(IFERROR(VLOOKUP(ROW(G101),'RW registers'!$A:$L,8,0),"")=0,"",IFERROR(VLOOKUP(ROW(G101),'RW registers'!$A:$L,8,0),""))</f>
        <v>1:  True, else:  Invalid</v>
      </c>
      <c r="H103" s="3" t="str">
        <f>IF(IFERROR(VLOOKUP(ROW(H101),'RW registers'!$A:$L,9,0),"")=0,"",IFERROR(VLOOKUP(ROW(H101),'RW registers'!$A:$L,9,0),""))</f>
        <v>/</v>
      </c>
      <c r="I103" s="114" t="str">
        <f>IF(IFERROR(VLOOKUP(ROW(I101),'RW registers'!$A:$L,10,0),"")=0,"",IFERROR(VLOOKUP(ROW(I101),'RW registers'!$A:$L,10,0),""))</f>
        <v>/</v>
      </c>
      <c r="J103" s="118" t="str">
        <f>IF(IFERROR(VLOOKUP(ROW(J101),'RW registers'!$A:$L,11,0),"")=0,"",IFERROR(VLOOKUP(ROW(J101),'RW registers'!$A:$L,11,0),""))</f>
        <v>/</v>
      </c>
      <c r="K103" s="3" t="str">
        <f>IF(IFERROR(VLOOKUP(ROW(K101),'RW registers'!$A:$L,12,0),"")=0,"",IFERROR(VLOOKUP(ROW(K101),'RW registers'!$A:$L,12,0),""))</f>
        <v/>
      </c>
    </row>
    <row r="104" spans="1:11" ht="65.099999999999994" customHeight="1">
      <c r="A104" s="3">
        <f>IF(IFERROR(VLOOKUP(ROW(A102),'RW registers'!$A:$L,2,0),"")=0,"",IFERROR(VLOOKUP(ROW(A102),'RW registers'!$A:$L,2,0),""))</f>
        <v>53901</v>
      </c>
      <c r="B104" s="3" t="str">
        <f>IF(IFERROR(VLOOKUP(ROW(B102),'RW registers'!$A:$L,3,0),"")=0,"",IFERROR(VLOOKUP(ROW(B102),'RW registers'!$A:$L,3,0),""))</f>
        <v>2 Bytes</v>
      </c>
      <c r="C104" s="3" t="str">
        <f>IF(IFERROR(VLOOKUP(ROW(C102),'RW registers'!$A:$L,4,0),"")=0,"",IFERROR(VLOOKUP(ROW(C102),'RW registers'!$A:$L,4,0),""))</f>
        <v>W</v>
      </c>
      <c r="D104" s="3" t="str">
        <f>IF(IFERROR(VLOOKUP(ROW(D102),'RW registers'!$A:$L,5,0),"")=0,"",IFERROR(VLOOKUP(ROW(D102),'RW registers'!$A:$L,5,0),""))</f>
        <v>System stop</v>
      </c>
      <c r="E104" s="3" t="str">
        <f>IF(IFERROR(VLOOKUP(ROW(E102),'RW registers'!$A:$L,6,0),"")=0,"",IFERROR(VLOOKUP(ROW(E102),'RW registers'!$A:$L,6,0),""))</f>
        <v>系统停机</v>
      </c>
      <c r="F104" s="3" t="str">
        <f>IF(IFERROR(VLOOKUP(ROW(F102),'RW registers'!$A:$L,7,0),"")=0,"",IFERROR(VLOOKUP(ROW(F102),'RW registers'!$A:$L,7,0),""))</f>
        <v>Int16</v>
      </c>
      <c r="G104" s="3" t="str">
        <f>IF(IFERROR(VLOOKUP(ROW(G102),'RW registers'!$A:$L,8,0),"")=0,"",IFERROR(VLOOKUP(ROW(G102),'RW registers'!$A:$L,8,0),""))</f>
        <v>1:  True, else:  Invalid</v>
      </c>
      <c r="H104" s="3" t="str">
        <f>IF(IFERROR(VLOOKUP(ROW(H102),'RW registers'!$A:$L,9,0),"")=0,"",IFERROR(VLOOKUP(ROW(H102),'RW registers'!$A:$L,9,0),""))</f>
        <v>/</v>
      </c>
      <c r="I104" s="114" t="str">
        <f>IF(IFERROR(VLOOKUP(ROW(I102),'RW registers'!$A:$L,10,0),"")=0,"",IFERROR(VLOOKUP(ROW(I102),'RW registers'!$A:$L,10,0),""))</f>
        <v>/</v>
      </c>
      <c r="J104" s="118" t="str">
        <f>IF(IFERROR(VLOOKUP(ROW(J102),'RW registers'!$A:$L,11,0),"")=0,"",IFERROR(VLOOKUP(ROW(J102),'RW registers'!$A:$L,11,0),""))</f>
        <v>/</v>
      </c>
      <c r="K104" s="3" t="str">
        <f>IF(IFERROR(VLOOKUP(ROW(K102),'RW registers'!$A:$L,12,0),"")=0,"",IFERROR(VLOOKUP(ROW(K102),'RW registers'!$A:$L,12,0),""))</f>
        <v/>
      </c>
    </row>
    <row r="105" spans="1:11" ht="65.099999999999994" customHeight="1">
      <c r="A105" s="3">
        <f>IF(IFERROR(VLOOKUP(ROW(A103),'RW registers'!$A:$L,2,0),"")=0,"",IFERROR(VLOOKUP(ROW(A103),'RW registers'!$A:$L,2,0),""))</f>
        <v>53903</v>
      </c>
      <c r="B105" s="3" t="str">
        <f>IF(IFERROR(VLOOKUP(ROW(B103),'RW registers'!$A:$L,3,0),"")=0,"",IFERROR(VLOOKUP(ROW(B103),'RW registers'!$A:$L,3,0),""))</f>
        <v>2 Bytes</v>
      </c>
      <c r="C105" s="3" t="str">
        <f>IF(IFERROR(VLOOKUP(ROW(C103),'RW registers'!$A:$L,4,0),"")=0,"",IFERROR(VLOOKUP(ROW(C103),'RW registers'!$A:$L,4,0),""))</f>
        <v>W</v>
      </c>
      <c r="D105" s="3" t="str">
        <f>IF(IFERROR(VLOOKUP(ROW(D103),'RW registers'!$A:$L,5,0),"")=0,"",IFERROR(VLOOKUP(ROW(D103),'RW registers'!$A:$L,5,0),""))</f>
        <v>System Clear Fault (PCS)</v>
      </c>
      <c r="E105" s="3" t="str">
        <f>IF(IFERROR(VLOOKUP(ROW(E103),'RW registers'!$A:$L,6,0),"")=0,"",IFERROR(VLOOKUP(ROW(E103),'RW registers'!$A:$L,6,0),""))</f>
        <v>系统清除故障(PCS)</v>
      </c>
      <c r="F105" s="3" t="str">
        <f>IF(IFERROR(VLOOKUP(ROW(F103),'RW registers'!$A:$L,7,0),"")=0,"",IFERROR(VLOOKUP(ROW(F103),'RW registers'!$A:$L,7,0),""))</f>
        <v>Int16</v>
      </c>
      <c r="G105" s="3" t="str">
        <f>IF(IFERROR(VLOOKUP(ROW(G103),'RW registers'!$A:$L,8,0),"")=0,"",IFERROR(VLOOKUP(ROW(G103),'RW registers'!$A:$L,8,0),""))</f>
        <v>1:  True, else:  Invalid</v>
      </c>
      <c r="H105" s="3" t="str">
        <f>IF(IFERROR(VLOOKUP(ROW(H103),'RW registers'!$A:$L,9,0),"")=0,"",IFERROR(VLOOKUP(ROW(H103),'RW registers'!$A:$L,9,0),""))</f>
        <v>/</v>
      </c>
      <c r="I105" s="114" t="str">
        <f>IF(IFERROR(VLOOKUP(ROW(I103),'RW registers'!$A:$L,10,0),"")=0,"",IFERROR(VLOOKUP(ROW(I103),'RW registers'!$A:$L,10,0),""))</f>
        <v>/</v>
      </c>
      <c r="J105" s="118" t="str">
        <f>IF(IFERROR(VLOOKUP(ROW(J103),'RW registers'!$A:$L,11,0),"")=0,"",IFERROR(VLOOKUP(ROW(J103),'RW registers'!$A:$L,11,0),""))</f>
        <v>/</v>
      </c>
      <c r="K105" s="3" t="str">
        <f>IF(IFERROR(VLOOKUP(ROW(K103),'RW registers'!$A:$L,12,0),"")=0,"",IFERROR(VLOOKUP(ROW(K103),'RW registers'!$A:$L,12,0),""))</f>
        <v/>
      </c>
    </row>
    <row r="106" spans="1:11" ht="65.099999999999994" customHeight="1">
      <c r="A106" s="3">
        <f>IF(IFERROR(VLOOKUP(ROW(A104),'RW registers'!$A:$L,2,0),"")=0,"",IFERROR(VLOOKUP(ROW(A104),'RW registers'!$A:$L,2,0),""))</f>
        <v>56000</v>
      </c>
      <c r="B106" s="3" t="str">
        <f>IF(IFERROR(VLOOKUP(ROW(B104),'RW registers'!$A:$L,3,0),"")=0,"",IFERROR(VLOOKUP(ROW(B104),'RW registers'!$A:$L,3,0),""))</f>
        <v>2 Bytes</v>
      </c>
      <c r="C106" s="3" t="str">
        <f>IF(IFERROR(VLOOKUP(ROW(C104),'RW registers'!$A:$L,4,0),"")=0,"",IFERROR(VLOOKUP(ROW(C104),'RW registers'!$A:$L,4,0),""))</f>
        <v>W</v>
      </c>
      <c r="D106" s="3" t="str">
        <f>IF(IFERROR(VLOOKUP(ROW(D104),'RW registers'!$A:$L,5,0),"")=0,"",IFERROR(VLOOKUP(ROW(D104),'RW registers'!$A:$L,5,0),""))</f>
        <v>Time Setting：year</v>
      </c>
      <c r="E106" s="3" t="str">
        <f>IF(IFERROR(VLOOKUP(ROW(E104),'RW registers'!$A:$L,6,0),"")=0,"",IFERROR(VLOOKUP(ROW(E104),'RW registers'!$A:$L,6,0),""))</f>
        <v>时间设置：年</v>
      </c>
      <c r="F106" s="3" t="str">
        <f>IF(IFERROR(VLOOKUP(ROW(F104),'RW registers'!$A:$L,7,0),"")=0,"",IFERROR(VLOOKUP(ROW(F104),'RW registers'!$A:$L,7,0),""))</f>
        <v>Uint16</v>
      </c>
      <c r="G106" s="3" t="str">
        <f>IF(IFERROR(VLOOKUP(ROW(G104),'RW registers'!$A:$L,8,0),"")=0,"",IFERROR(VLOOKUP(ROW(G104),'RW registers'!$A:$L,8,0),""))</f>
        <v>2000~2099</v>
      </c>
      <c r="H106" s="3" t="str">
        <f>IF(IFERROR(VLOOKUP(ROW(H104),'RW registers'!$A:$L,9,0),"")=0,"",IFERROR(VLOOKUP(ROW(H104),'RW registers'!$A:$L,9,0),""))</f>
        <v>/</v>
      </c>
      <c r="I106" s="114">
        <f>IF(IFERROR(VLOOKUP(ROW(I104),'RW registers'!$A:$L,10,0),"")=0,"",IFERROR(VLOOKUP(ROW(I104),'RW registers'!$A:$L,10,0),""))</f>
        <v>1</v>
      </c>
      <c r="J106" s="118" t="str">
        <f>IF(IFERROR(VLOOKUP(ROW(J104),'RW registers'!$A:$L,11,0),"")=0,"",IFERROR(VLOOKUP(ROW(J104),'RW registers'!$A:$L,11,0),""))</f>
        <v>/</v>
      </c>
      <c r="K106" s="3" t="str">
        <f>IF(IFERROR(VLOOKUP(ROW(K104),'RW registers'!$A:$L,12,0),"")=0,"",IFERROR(VLOOKUP(ROW(K104),'RW registers'!$A:$L,12,0),""))</f>
        <v/>
      </c>
    </row>
    <row r="107" spans="1:11" ht="65.099999999999994" customHeight="1">
      <c r="A107" s="3">
        <f>IF(IFERROR(VLOOKUP(ROW(A105),'RW registers'!$A:$L,2,0),"")=0,"",IFERROR(VLOOKUP(ROW(A105),'RW registers'!$A:$L,2,0),""))</f>
        <v>56001</v>
      </c>
      <c r="B107" s="3" t="str">
        <f>IF(IFERROR(VLOOKUP(ROW(B105),'RW registers'!$A:$L,3,0),"")=0,"",IFERROR(VLOOKUP(ROW(B105),'RW registers'!$A:$L,3,0),""))</f>
        <v>2 Bytes</v>
      </c>
      <c r="C107" s="3" t="str">
        <f>IF(IFERROR(VLOOKUP(ROW(C105),'RW registers'!$A:$L,4,0),"")=0,"",IFERROR(VLOOKUP(ROW(C105),'RW registers'!$A:$L,4,0),""))</f>
        <v>W</v>
      </c>
      <c r="D107" s="3" t="str">
        <f>IF(IFERROR(VLOOKUP(ROW(D105),'RW registers'!$A:$L,5,0),"")=0,"",IFERROR(VLOOKUP(ROW(D105),'RW registers'!$A:$L,5,0),""))</f>
        <v>Time Setting：month</v>
      </c>
      <c r="E107" s="3" t="str">
        <f>IF(IFERROR(VLOOKUP(ROW(E105),'RW registers'!$A:$L,6,0),"")=0,"",IFERROR(VLOOKUP(ROW(E105),'RW registers'!$A:$L,6,0),""))</f>
        <v>时间设置：月</v>
      </c>
      <c r="F107" s="3" t="str">
        <f>IF(IFERROR(VLOOKUP(ROW(F105),'RW registers'!$A:$L,7,0),"")=0,"",IFERROR(VLOOKUP(ROW(F105),'RW registers'!$A:$L,7,0),""))</f>
        <v>Uint16</v>
      </c>
      <c r="G107" s="3" t="str">
        <f>IF(IFERROR(VLOOKUP(ROW(G105),'RW registers'!$A:$L,8,0),"")=0,"",IFERROR(VLOOKUP(ROW(G105),'RW registers'!$A:$L,8,0),""))</f>
        <v>1~12</v>
      </c>
      <c r="H107" s="3" t="str">
        <f>IF(IFERROR(VLOOKUP(ROW(H105),'RW registers'!$A:$L,9,0),"")=0,"",IFERROR(VLOOKUP(ROW(H105),'RW registers'!$A:$L,9,0),""))</f>
        <v>/</v>
      </c>
      <c r="I107" s="114">
        <f>IF(IFERROR(VLOOKUP(ROW(I105),'RW registers'!$A:$L,10,0),"")=0,"",IFERROR(VLOOKUP(ROW(I105),'RW registers'!$A:$L,10,0),""))</f>
        <v>1</v>
      </c>
      <c r="J107" s="118" t="str">
        <f>IF(IFERROR(VLOOKUP(ROW(J105),'RW registers'!$A:$L,11,0),"")=0,"",IFERROR(VLOOKUP(ROW(J105),'RW registers'!$A:$L,11,0),""))</f>
        <v>/</v>
      </c>
      <c r="K107" s="3" t="str">
        <f>IF(IFERROR(VLOOKUP(ROW(K105),'RW registers'!$A:$L,12,0),"")=0,"",IFERROR(VLOOKUP(ROW(K105),'RW registers'!$A:$L,12,0),""))</f>
        <v/>
      </c>
    </row>
    <row r="108" spans="1:11" ht="65.099999999999994" customHeight="1">
      <c r="A108" s="3">
        <f>IF(IFERROR(VLOOKUP(ROW(A106),'RW registers'!$A:$L,2,0),"")=0,"",IFERROR(VLOOKUP(ROW(A106),'RW registers'!$A:$L,2,0),""))</f>
        <v>56002</v>
      </c>
      <c r="B108" s="3" t="str">
        <f>IF(IFERROR(VLOOKUP(ROW(B106),'RW registers'!$A:$L,3,0),"")=0,"",IFERROR(VLOOKUP(ROW(B106),'RW registers'!$A:$L,3,0),""))</f>
        <v>2 Bytes</v>
      </c>
      <c r="C108" s="3" t="str">
        <f>IF(IFERROR(VLOOKUP(ROW(C106),'RW registers'!$A:$L,4,0),"")=0,"",IFERROR(VLOOKUP(ROW(C106),'RW registers'!$A:$L,4,0),""))</f>
        <v>W</v>
      </c>
      <c r="D108" s="3" t="str">
        <f>IF(IFERROR(VLOOKUP(ROW(D106),'RW registers'!$A:$L,5,0),"")=0,"",IFERROR(VLOOKUP(ROW(D106),'RW registers'!$A:$L,5,0),""))</f>
        <v>Time Setting：day</v>
      </c>
      <c r="E108" s="3" t="str">
        <f>IF(IFERROR(VLOOKUP(ROW(E106),'RW registers'!$A:$L,6,0),"")=0,"",IFERROR(VLOOKUP(ROW(E106),'RW registers'!$A:$L,6,0),""))</f>
        <v>时间设置：日</v>
      </c>
      <c r="F108" s="3" t="str">
        <f>IF(IFERROR(VLOOKUP(ROW(F106),'RW registers'!$A:$L,7,0),"")=0,"",IFERROR(VLOOKUP(ROW(F106),'RW registers'!$A:$L,7,0),""))</f>
        <v>Uint16</v>
      </c>
      <c r="G108" s="3" t="str">
        <f>IF(IFERROR(VLOOKUP(ROW(G106),'RW registers'!$A:$L,8,0),"")=0,"",IFERROR(VLOOKUP(ROW(G106),'RW registers'!$A:$L,8,0),""))</f>
        <v>1~31</v>
      </c>
      <c r="H108" s="3" t="str">
        <f>IF(IFERROR(VLOOKUP(ROW(H106),'RW registers'!$A:$L,9,0),"")=0,"",IFERROR(VLOOKUP(ROW(H106),'RW registers'!$A:$L,9,0),""))</f>
        <v>/</v>
      </c>
      <c r="I108" s="114">
        <f>IF(IFERROR(VLOOKUP(ROW(I106),'RW registers'!$A:$L,10,0),"")=0,"",IFERROR(VLOOKUP(ROW(I106),'RW registers'!$A:$L,10,0),""))</f>
        <v>1</v>
      </c>
      <c r="J108" s="118" t="str">
        <f>IF(IFERROR(VLOOKUP(ROW(J106),'RW registers'!$A:$L,11,0),"")=0,"",IFERROR(VLOOKUP(ROW(J106),'RW registers'!$A:$L,11,0),""))</f>
        <v>/</v>
      </c>
      <c r="K108" s="3" t="str">
        <f>IF(IFERROR(VLOOKUP(ROW(K106),'RW registers'!$A:$L,12,0),"")=0,"",IFERROR(VLOOKUP(ROW(K106),'RW registers'!$A:$L,12,0),""))</f>
        <v/>
      </c>
    </row>
    <row r="109" spans="1:11" ht="65.099999999999994" customHeight="1">
      <c r="A109" s="3">
        <f>IF(IFERROR(VLOOKUP(ROW(A107),'RW registers'!$A:$L,2,0),"")=0,"",IFERROR(VLOOKUP(ROW(A107),'RW registers'!$A:$L,2,0),""))</f>
        <v>56003</v>
      </c>
      <c r="B109" s="3" t="str">
        <f>IF(IFERROR(VLOOKUP(ROW(B107),'RW registers'!$A:$L,3,0),"")=0,"",IFERROR(VLOOKUP(ROW(B107),'RW registers'!$A:$L,3,0),""))</f>
        <v>2 Bytes</v>
      </c>
      <c r="C109" s="3" t="str">
        <f>IF(IFERROR(VLOOKUP(ROW(C107),'RW registers'!$A:$L,4,0),"")=0,"",IFERROR(VLOOKUP(ROW(C107),'RW registers'!$A:$L,4,0),""))</f>
        <v>W</v>
      </c>
      <c r="D109" s="3" t="str">
        <f>IF(IFERROR(VLOOKUP(ROW(D107),'RW registers'!$A:$L,5,0),"")=0,"",IFERROR(VLOOKUP(ROW(D107),'RW registers'!$A:$L,5,0),""))</f>
        <v>Time Setting：hour</v>
      </c>
      <c r="E109" s="3" t="str">
        <f>IF(IFERROR(VLOOKUP(ROW(E107),'RW registers'!$A:$L,6,0),"")=0,"",IFERROR(VLOOKUP(ROW(E107),'RW registers'!$A:$L,6,0),""))</f>
        <v>时间设置：小时</v>
      </c>
      <c r="F109" s="3" t="str">
        <f>IF(IFERROR(VLOOKUP(ROW(F107),'RW registers'!$A:$L,7,0),"")=0,"",IFERROR(VLOOKUP(ROW(F107),'RW registers'!$A:$L,7,0),""))</f>
        <v>Uint16</v>
      </c>
      <c r="G109" s="3" t="str">
        <f>IF(IFERROR(VLOOKUP(ROW(G107),'RW registers'!$A:$L,8,0),"")=0,"",IFERROR(VLOOKUP(ROW(G107),'RW registers'!$A:$L,8,0),""))</f>
        <v>0~23</v>
      </c>
      <c r="H109" s="3" t="str">
        <f>IF(IFERROR(VLOOKUP(ROW(H107),'RW registers'!$A:$L,9,0),"")=0,"",IFERROR(VLOOKUP(ROW(H107),'RW registers'!$A:$L,9,0),""))</f>
        <v>/</v>
      </c>
      <c r="I109" s="114">
        <f>IF(IFERROR(VLOOKUP(ROW(I107),'RW registers'!$A:$L,10,0),"")=0,"",IFERROR(VLOOKUP(ROW(I107),'RW registers'!$A:$L,10,0),""))</f>
        <v>1</v>
      </c>
      <c r="J109" s="118" t="str">
        <f>IF(IFERROR(VLOOKUP(ROW(J107),'RW registers'!$A:$L,11,0),"")=0,"",IFERROR(VLOOKUP(ROW(J107),'RW registers'!$A:$L,11,0),""))</f>
        <v>/</v>
      </c>
      <c r="K109" s="3" t="str">
        <f>IF(IFERROR(VLOOKUP(ROW(K107),'RW registers'!$A:$L,12,0),"")=0,"",IFERROR(VLOOKUP(ROW(K107),'RW registers'!$A:$L,12,0),""))</f>
        <v/>
      </c>
    </row>
    <row r="110" spans="1:11" ht="65.099999999999994" customHeight="1">
      <c r="A110" s="3">
        <f>IF(IFERROR(VLOOKUP(ROW(A108),'RW registers'!$A:$L,2,0),"")=0,"",IFERROR(VLOOKUP(ROW(A108),'RW registers'!$A:$L,2,0),""))</f>
        <v>56004</v>
      </c>
      <c r="B110" s="3" t="str">
        <f>IF(IFERROR(VLOOKUP(ROW(B108),'RW registers'!$A:$L,3,0),"")=0,"",IFERROR(VLOOKUP(ROW(B108),'RW registers'!$A:$L,3,0),""))</f>
        <v>2 Bytes</v>
      </c>
      <c r="C110" s="3" t="str">
        <f>IF(IFERROR(VLOOKUP(ROW(C108),'RW registers'!$A:$L,4,0),"")=0,"",IFERROR(VLOOKUP(ROW(C108),'RW registers'!$A:$L,4,0),""))</f>
        <v>W</v>
      </c>
      <c r="D110" s="3" t="str">
        <f>IF(IFERROR(VLOOKUP(ROW(D108),'RW registers'!$A:$L,5,0),"")=0,"",IFERROR(VLOOKUP(ROW(D108),'RW registers'!$A:$L,5,0),""))</f>
        <v>Time Setting：minute</v>
      </c>
      <c r="E110" s="3" t="str">
        <f>IF(IFERROR(VLOOKUP(ROW(E108),'RW registers'!$A:$L,6,0),"")=0,"",IFERROR(VLOOKUP(ROW(E108),'RW registers'!$A:$L,6,0),""))</f>
        <v>时间设置：分钟</v>
      </c>
      <c r="F110" s="3" t="str">
        <f>IF(IFERROR(VLOOKUP(ROW(F108),'RW registers'!$A:$L,7,0),"")=0,"",IFERROR(VLOOKUP(ROW(F108),'RW registers'!$A:$L,7,0),""))</f>
        <v>Uint16</v>
      </c>
      <c r="G110" s="3" t="str">
        <f>IF(IFERROR(VLOOKUP(ROW(G108),'RW registers'!$A:$L,8,0),"")=0,"",IFERROR(VLOOKUP(ROW(G108),'RW registers'!$A:$L,8,0),""))</f>
        <v>0~59</v>
      </c>
      <c r="H110" s="3" t="str">
        <f>IF(IFERROR(VLOOKUP(ROW(H108),'RW registers'!$A:$L,9,0),"")=0,"",IFERROR(VLOOKUP(ROW(H108),'RW registers'!$A:$L,9,0),""))</f>
        <v>/</v>
      </c>
      <c r="I110" s="114">
        <f>IF(IFERROR(VLOOKUP(ROW(I108),'RW registers'!$A:$L,10,0),"")=0,"",IFERROR(VLOOKUP(ROW(I108),'RW registers'!$A:$L,10,0),""))</f>
        <v>1</v>
      </c>
      <c r="J110" s="118" t="str">
        <f>IF(IFERROR(VLOOKUP(ROW(J108),'RW registers'!$A:$L,11,0),"")=0,"",IFERROR(VLOOKUP(ROW(J108),'RW registers'!$A:$L,11,0),""))</f>
        <v>/</v>
      </c>
      <c r="K110" s="3" t="str">
        <f>IF(IFERROR(VLOOKUP(ROW(K108),'RW registers'!$A:$L,12,0),"")=0,"",IFERROR(VLOOKUP(ROW(K108),'RW registers'!$A:$L,12,0),""))</f>
        <v/>
      </c>
    </row>
    <row r="111" spans="1:11" ht="65.099999999999994" customHeight="1">
      <c r="A111" s="3">
        <f>IF(IFERROR(VLOOKUP(ROW(A109),'RW registers'!$A:$L,2,0),"")=0,"",IFERROR(VLOOKUP(ROW(A109),'RW registers'!$A:$L,2,0),""))</f>
        <v>56005</v>
      </c>
      <c r="B111" s="3" t="str">
        <f>IF(IFERROR(VLOOKUP(ROW(B109),'RW registers'!$A:$L,3,0),"")=0,"",IFERROR(VLOOKUP(ROW(B109),'RW registers'!$A:$L,3,0),""))</f>
        <v>2 Bytes</v>
      </c>
      <c r="C111" s="3" t="str">
        <f>IF(IFERROR(VLOOKUP(ROW(C109),'RW registers'!$A:$L,4,0),"")=0,"",IFERROR(VLOOKUP(ROW(C109),'RW registers'!$A:$L,4,0),""))</f>
        <v>W</v>
      </c>
      <c r="D111" s="3" t="str">
        <f>IF(IFERROR(VLOOKUP(ROW(D109),'RW registers'!$A:$L,5,0),"")=0,"",IFERROR(VLOOKUP(ROW(D109),'RW registers'!$A:$L,5,0),""))</f>
        <v>Time Setting：second</v>
      </c>
      <c r="E111" s="3" t="str">
        <f>IF(IFERROR(VLOOKUP(ROW(E109),'RW registers'!$A:$L,6,0),"")=0,"",IFERROR(VLOOKUP(ROW(E109),'RW registers'!$A:$L,6,0),""))</f>
        <v>时间设置：秒</v>
      </c>
      <c r="F111" s="3" t="str">
        <f>IF(IFERROR(VLOOKUP(ROW(F109),'RW registers'!$A:$L,7,0),"")=0,"",IFERROR(VLOOKUP(ROW(F109),'RW registers'!$A:$L,7,0),""))</f>
        <v>Uint16</v>
      </c>
      <c r="G111" s="3" t="str">
        <f>IF(IFERROR(VLOOKUP(ROW(G109),'RW registers'!$A:$L,8,0),"")=0,"",IFERROR(VLOOKUP(ROW(G109),'RW registers'!$A:$L,8,0),""))</f>
        <v>0~59</v>
      </c>
      <c r="H111" s="3" t="str">
        <f>IF(IFERROR(VLOOKUP(ROW(H109),'RW registers'!$A:$L,9,0),"")=0,"",IFERROR(VLOOKUP(ROW(H109),'RW registers'!$A:$L,9,0),""))</f>
        <v>/</v>
      </c>
      <c r="I111" s="114">
        <f>IF(IFERROR(VLOOKUP(ROW(I109),'RW registers'!$A:$L,10,0),"")=0,"",IFERROR(VLOOKUP(ROW(I109),'RW registers'!$A:$L,10,0),""))</f>
        <v>1</v>
      </c>
      <c r="J111" s="118" t="str">
        <f>IF(IFERROR(VLOOKUP(ROW(J109),'RW registers'!$A:$L,11,0),"")=0,"",IFERROR(VLOOKUP(ROW(J109),'RW registers'!$A:$L,11,0),""))</f>
        <v>/</v>
      </c>
      <c r="K111" s="3" t="str">
        <f>IF(IFERROR(VLOOKUP(ROW(K109),'RW registers'!$A:$L,12,0),"")=0,"",IFERROR(VLOOKUP(ROW(K109),'RW registers'!$A:$L,12,0),""))</f>
        <v/>
      </c>
    </row>
    <row r="112" spans="1:11" ht="65.099999999999994" customHeight="1">
      <c r="A112" s="3">
        <f>IF(IFERROR(VLOOKUP(ROW(A110),'RW registers'!$A:$L,2,0),"")=0,"",IFERROR(VLOOKUP(ROW(A110),'RW registers'!$A:$L,2,0),""))</f>
        <v>56006</v>
      </c>
      <c r="B112" s="3" t="str">
        <f>IF(IFERROR(VLOOKUP(ROW(B110),'RW registers'!$A:$L,3,0),"")=0,"",IFERROR(VLOOKUP(ROW(B110),'RW registers'!$A:$L,3,0),""))</f>
        <v>2 Bytes</v>
      </c>
      <c r="C112" s="3" t="str">
        <f>IF(IFERROR(VLOOKUP(ROW(C110),'RW registers'!$A:$L,4,0),"")=0,"",IFERROR(VLOOKUP(ROW(C110),'RW registers'!$A:$L,4,0),""))</f>
        <v>W</v>
      </c>
      <c r="D112" s="3" t="str">
        <f>IF(IFERROR(VLOOKUP(ROW(D110),'RW registers'!$A:$L,5,0),"")=0,"",IFERROR(VLOOKUP(ROW(D110),'RW registers'!$A:$L,5,0),""))</f>
        <v>BMS communication timeout setting</v>
      </c>
      <c r="E112" s="3" t="str">
        <f>IF(IFERROR(VLOOKUP(ROW(E110),'RW registers'!$A:$L,6,0),"")=0,"",IFERROR(VLOOKUP(ROW(E110),'RW registers'!$A:$L,6,0),""))</f>
        <v>BMS通信超时设置</v>
      </c>
      <c r="F112" s="3" t="str">
        <f>IF(IFERROR(VLOOKUP(ROW(F110),'RW registers'!$A:$L,7,0),"")=0,"",IFERROR(VLOOKUP(ROW(F110),'RW registers'!$A:$L,7,0),""))</f>
        <v>Uint16</v>
      </c>
      <c r="G112" s="3" t="str">
        <f>IF(IFERROR(VLOOKUP(ROW(G110),'RW registers'!$A:$L,8,0),"")=0,"",IFERROR(VLOOKUP(ROW(G110),'RW registers'!$A:$L,8,0),""))</f>
        <v>0~600</v>
      </c>
      <c r="H112" s="3" t="str">
        <f>IF(IFERROR(VLOOKUP(ROW(H110),'RW registers'!$A:$L,9,0),"")=0,"",IFERROR(VLOOKUP(ROW(H110),'RW registers'!$A:$L,9,0),""))</f>
        <v>/</v>
      </c>
      <c r="I112" s="114">
        <f>IF(IFERROR(VLOOKUP(ROW(I110),'RW registers'!$A:$L,10,0),"")=0,"",IFERROR(VLOOKUP(ROW(I110),'RW registers'!$A:$L,10,0),""))</f>
        <v>1</v>
      </c>
      <c r="J112" s="118" t="str">
        <f>IF(IFERROR(VLOOKUP(ROW(J110),'RW registers'!$A:$L,11,0),"")=0,"",IFERROR(VLOOKUP(ROW(J110),'RW registers'!$A:$L,11,0),""))</f>
        <v>second</v>
      </c>
      <c r="K112" s="3" t="str">
        <f>IF(IFERROR(VLOOKUP(ROW(K110),'RW registers'!$A:$L,12,0),"")=0,"",IFERROR(VLOOKUP(ROW(K110),'RW registers'!$A:$L,12,0),""))</f>
        <v>if the setting value is zero，the function is invalid.
Otherwise, if the BMS  communication Interruption exceeds the setting value, PCS will turn off.</v>
      </c>
    </row>
    <row r="113" spans="1:11" ht="65.099999999999994" customHeight="1">
      <c r="A113" s="3">
        <f>IF(IFERROR(VLOOKUP(ROW(A111),'RW registers'!$A:$L,2,0),"")=0,"",IFERROR(VLOOKUP(ROW(A111),'RW registers'!$A:$L,2,0),""))</f>
        <v>56007</v>
      </c>
      <c r="B113" s="3" t="str">
        <f>IF(IFERROR(VLOOKUP(ROW(B111),'RW registers'!$A:$L,3,0),"")=0,"",IFERROR(VLOOKUP(ROW(B111),'RW registers'!$A:$L,3,0),""))</f>
        <v>2 Bytes</v>
      </c>
      <c r="C113" s="3" t="str">
        <f>IF(IFERROR(VLOOKUP(ROW(C111),'RW registers'!$A:$L,4,0),"")=0,"",IFERROR(VLOOKUP(ROW(C111),'RW registers'!$A:$L,4,0),""))</f>
        <v>W</v>
      </c>
      <c r="D113" s="3" t="str">
        <f>IF(IFERROR(VLOOKUP(ROW(D111),'RW registers'!$A:$L,5,0),"")=0,"",IFERROR(VLOOKUP(ROW(D111),'RW registers'!$A:$L,5,0),""))</f>
        <v>Remote RS485 communication timeout setting</v>
      </c>
      <c r="E113" s="3" t="str">
        <f>IF(IFERROR(VLOOKUP(ROW(E111),'RW registers'!$A:$L,6,0),"")=0,"",IFERROR(VLOOKUP(ROW(E111),'RW registers'!$A:$L,6,0),""))</f>
        <v>远程485通信超时设置</v>
      </c>
      <c r="F113" s="3" t="str">
        <f>IF(IFERROR(VLOOKUP(ROW(F111),'RW registers'!$A:$L,7,0),"")=0,"",IFERROR(VLOOKUP(ROW(F111),'RW registers'!$A:$L,7,0),""))</f>
        <v>Uint16</v>
      </c>
      <c r="G113" s="3" t="str">
        <f>IF(IFERROR(VLOOKUP(ROW(G111),'RW registers'!$A:$L,8,0),"")=0,"",IFERROR(VLOOKUP(ROW(G111),'RW registers'!$A:$L,8,0),""))</f>
        <v>0~600</v>
      </c>
      <c r="H113" s="3" t="str">
        <f>IF(IFERROR(VLOOKUP(ROW(H111),'RW registers'!$A:$L,9,0),"")=0,"",IFERROR(VLOOKUP(ROW(H111),'RW registers'!$A:$L,9,0),""))</f>
        <v>/</v>
      </c>
      <c r="I113" s="114">
        <f>IF(IFERROR(VLOOKUP(ROW(I111),'RW registers'!$A:$L,10,0),"")=0,"",IFERROR(VLOOKUP(ROW(I111),'RW registers'!$A:$L,10,0),""))</f>
        <v>1</v>
      </c>
      <c r="J113" s="118" t="str">
        <f>IF(IFERROR(VLOOKUP(ROW(J111),'RW registers'!$A:$L,11,0),"")=0,"",IFERROR(VLOOKUP(ROW(J111),'RW registers'!$A:$L,11,0),""))</f>
        <v>second</v>
      </c>
      <c r="K113" s="3" t="str">
        <f>IF(IFERROR(VLOOKUP(ROW(K111),'RW registers'!$A:$L,12,0),"")=0,"",IFERROR(VLOOKUP(ROW(K111),'RW registers'!$A:$L,12,0),""))</f>
        <v>if the setting value is zero，the function is invalid.
Otherwise, if the RS485  communication Interruption exceeds the setting value, and PCS works in remote mode, PCS will turn off.</v>
      </c>
    </row>
    <row r="114" spans="1:11" ht="65.099999999999994" customHeight="1">
      <c r="A114" s="3">
        <f>IF(IFERROR(VLOOKUP(ROW(A112),'RW registers'!$A:$L,2,0),"")=0,"",IFERROR(VLOOKUP(ROW(A112),'RW registers'!$A:$L,2,0),""))</f>
        <v>56008</v>
      </c>
      <c r="B114" s="3" t="str">
        <f>IF(IFERROR(VLOOKUP(ROW(B112),'RW registers'!$A:$L,3,0),"")=0,"",IFERROR(VLOOKUP(ROW(B112),'RW registers'!$A:$L,3,0),""))</f>
        <v>2 Bytes</v>
      </c>
      <c r="C114" s="3" t="str">
        <f>IF(IFERROR(VLOOKUP(ROW(C112),'RW registers'!$A:$L,4,0),"")=0,"",IFERROR(VLOOKUP(ROW(C112),'RW registers'!$A:$L,4,0),""))</f>
        <v>W</v>
      </c>
      <c r="D114" s="3" t="str">
        <f>IF(IFERROR(VLOOKUP(ROW(D112),'RW registers'!$A:$L,5,0),"")=0,"",IFERROR(VLOOKUP(ROW(D112),'RW registers'!$A:$L,5,0),""))</f>
        <v>Remote TCP communication timeout setting</v>
      </c>
      <c r="E114" s="3" t="str">
        <f>IF(IFERROR(VLOOKUP(ROW(E112),'RW registers'!$A:$L,6,0),"")=0,"",IFERROR(VLOOKUP(ROW(E112),'RW registers'!$A:$L,6,0),""))</f>
        <v>远程TCP通信超时设置</v>
      </c>
      <c r="F114" s="3" t="str">
        <f>IF(IFERROR(VLOOKUP(ROW(F112),'RW registers'!$A:$L,7,0),"")=0,"",IFERROR(VLOOKUP(ROW(F112),'RW registers'!$A:$L,7,0),""))</f>
        <v>Uint16</v>
      </c>
      <c r="G114" s="3" t="str">
        <f>IF(IFERROR(VLOOKUP(ROW(G112),'RW registers'!$A:$L,8,0),"")=0,"",IFERROR(VLOOKUP(ROW(G112),'RW registers'!$A:$L,8,0),""))</f>
        <v>0~600</v>
      </c>
      <c r="H114" s="3" t="str">
        <f>IF(IFERROR(VLOOKUP(ROW(H112),'RW registers'!$A:$L,9,0),"")=0,"",IFERROR(VLOOKUP(ROW(H112),'RW registers'!$A:$L,9,0),""))</f>
        <v>/</v>
      </c>
      <c r="I114" s="114">
        <f>IF(IFERROR(VLOOKUP(ROW(I112),'RW registers'!$A:$L,10,0),"")=0,"",IFERROR(VLOOKUP(ROW(I112),'RW registers'!$A:$L,10,0),""))</f>
        <v>1</v>
      </c>
      <c r="J114" s="118" t="str">
        <f>IF(IFERROR(VLOOKUP(ROW(J112),'RW registers'!$A:$L,11,0),"")=0,"",IFERROR(VLOOKUP(ROW(J112),'RW registers'!$A:$L,11,0),""))</f>
        <v>second</v>
      </c>
      <c r="K114" s="3" t="str">
        <f>IF(IFERROR(VLOOKUP(ROW(K112),'RW registers'!$A:$L,12,0),"")=0,"",IFERROR(VLOOKUP(ROW(K112),'RW registers'!$A:$L,12,0),""))</f>
        <v>if the setting value is zero，the function is invalid.
Otherwise, if the TCP  comm. Interruption exceeds the setting value, and PCS works in remote mode, PCS will turn off.</v>
      </c>
    </row>
    <row r="115" spans="1:11" ht="65.099999999999994" customHeight="1">
      <c r="A115" s="3" t="str">
        <f>IF(IFERROR(VLOOKUP(ROW(A113),'RW registers'!$A:$L,2,0),"")=0,"",IFERROR(VLOOKUP(ROW(A113),'RW registers'!$A:$L,2,0),""))</f>
        <v/>
      </c>
      <c r="B115" s="3" t="str">
        <f>IF(IFERROR(VLOOKUP(ROW(B113),'RW registers'!$A:$L,3,0),"")=0,"",IFERROR(VLOOKUP(ROW(B113),'RW registers'!$A:$L,3,0),""))</f>
        <v/>
      </c>
      <c r="C115" s="3" t="str">
        <f>IF(IFERROR(VLOOKUP(ROW(C113),'RW registers'!$A:$L,4,0),"")=0,"",IFERROR(VLOOKUP(ROW(C113),'RW registers'!$A:$L,4,0),""))</f>
        <v/>
      </c>
      <c r="D115" s="3" t="str">
        <f>IF(IFERROR(VLOOKUP(ROW(D113),'RW registers'!$A:$L,5,0),"")=0,"",IFERROR(VLOOKUP(ROW(D113),'RW registers'!$A:$L,5,0),""))</f>
        <v/>
      </c>
      <c r="E115" s="3" t="str">
        <f>IF(IFERROR(VLOOKUP(ROW(E113),'RW registers'!$A:$L,6,0),"")=0,"",IFERROR(VLOOKUP(ROW(E113),'RW registers'!$A:$L,6,0),""))</f>
        <v/>
      </c>
      <c r="F115" s="3" t="str">
        <f>IF(IFERROR(VLOOKUP(ROW(F113),'RW registers'!$A:$L,7,0),"")=0,"",IFERROR(VLOOKUP(ROW(F113),'RW registers'!$A:$L,7,0),""))</f>
        <v/>
      </c>
      <c r="G115" s="3" t="str">
        <f>IF(IFERROR(VLOOKUP(ROW(G113),'RW registers'!$A:$L,8,0),"")=0,"",IFERROR(VLOOKUP(ROW(G113),'RW registers'!$A:$L,8,0),""))</f>
        <v/>
      </c>
      <c r="H115" s="3" t="str">
        <f>IF(IFERROR(VLOOKUP(ROW(H113),'RW registers'!$A:$L,9,0),"")=0,"",IFERROR(VLOOKUP(ROW(H113),'RW registers'!$A:$L,9,0),""))</f>
        <v/>
      </c>
      <c r="I115" s="114" t="str">
        <f>IF(IFERROR(VLOOKUP(ROW(I113),'RW registers'!$A:$L,10,0),"")=0,"",IFERROR(VLOOKUP(ROW(I113),'RW registers'!$A:$L,10,0),""))</f>
        <v/>
      </c>
      <c r="J115" s="118" t="str">
        <f>IF(IFERROR(VLOOKUP(ROW(J113),'RW registers'!$A:$L,11,0),"")=0,"",IFERROR(VLOOKUP(ROW(J113),'RW registers'!$A:$L,11,0),""))</f>
        <v/>
      </c>
      <c r="K115" s="3" t="str">
        <f>IF(IFERROR(VLOOKUP(ROW(K113),'RW registers'!$A:$L,12,0),"")=0,"",IFERROR(VLOOKUP(ROW(K113),'RW registers'!$A:$L,12,0),""))</f>
        <v/>
      </c>
    </row>
    <row r="116" spans="1:11" ht="65.099999999999994" customHeight="1">
      <c r="A116" s="3" t="str">
        <f>IF(IFERROR(VLOOKUP(ROW(A114),'RW registers'!$A:$L,2,0),"")=0,"",IFERROR(VLOOKUP(ROW(A114),'RW registers'!$A:$L,2,0),""))</f>
        <v/>
      </c>
      <c r="B116" s="3" t="str">
        <f>IF(IFERROR(VLOOKUP(ROW(B114),'RW registers'!$A:$L,3,0),"")=0,"",IFERROR(VLOOKUP(ROW(B114),'RW registers'!$A:$L,3,0),""))</f>
        <v/>
      </c>
      <c r="C116" s="3" t="str">
        <f>IF(IFERROR(VLOOKUP(ROW(C114),'RW registers'!$A:$L,4,0),"")=0,"",IFERROR(VLOOKUP(ROW(C114),'RW registers'!$A:$L,4,0),""))</f>
        <v/>
      </c>
      <c r="D116" s="3" t="str">
        <f>IF(IFERROR(VLOOKUP(ROW(D114),'RW registers'!$A:$L,5,0),"")=0,"",IFERROR(VLOOKUP(ROW(D114),'RW registers'!$A:$L,5,0),""))</f>
        <v/>
      </c>
      <c r="E116" s="3" t="str">
        <f>IF(IFERROR(VLOOKUP(ROW(E114),'RW registers'!$A:$L,6,0),"")=0,"",IFERROR(VLOOKUP(ROW(E114),'RW registers'!$A:$L,6,0),""))</f>
        <v/>
      </c>
      <c r="F116" s="3" t="str">
        <f>IF(IFERROR(VLOOKUP(ROW(F114),'RW registers'!$A:$L,7,0),"")=0,"",IFERROR(VLOOKUP(ROW(F114),'RW registers'!$A:$L,7,0),""))</f>
        <v/>
      </c>
      <c r="G116" s="3" t="str">
        <f>IF(IFERROR(VLOOKUP(ROW(G114),'RW registers'!$A:$L,8,0),"")=0,"",IFERROR(VLOOKUP(ROW(G114),'RW registers'!$A:$L,8,0),""))</f>
        <v/>
      </c>
      <c r="H116" s="3" t="str">
        <f>IF(IFERROR(VLOOKUP(ROW(H114),'RW registers'!$A:$L,9,0),"")=0,"",IFERROR(VLOOKUP(ROW(H114),'RW registers'!$A:$L,9,0),""))</f>
        <v/>
      </c>
      <c r="I116" s="114" t="str">
        <f>IF(IFERROR(VLOOKUP(ROW(I114),'RW registers'!$A:$L,10,0),"")=0,"",IFERROR(VLOOKUP(ROW(I114),'RW registers'!$A:$L,10,0),""))</f>
        <v/>
      </c>
      <c r="J116" s="118" t="str">
        <f>IF(IFERROR(VLOOKUP(ROW(J114),'RW registers'!$A:$L,11,0),"")=0,"",IFERROR(VLOOKUP(ROW(J114),'RW registers'!$A:$L,11,0),""))</f>
        <v/>
      </c>
      <c r="K116" s="3" t="str">
        <f>IF(IFERROR(VLOOKUP(ROW(K114),'RW registers'!$A:$L,12,0),"")=0,"",IFERROR(VLOOKUP(ROW(K114),'RW registers'!$A:$L,12,0),""))</f>
        <v/>
      </c>
    </row>
    <row r="117" spans="1:11" ht="65.099999999999994" customHeight="1">
      <c r="A117" s="3" t="str">
        <f>IF(IFERROR(VLOOKUP(ROW(A115),'RW registers'!$A:$L,2,0),"")=0,"",IFERROR(VLOOKUP(ROW(A115),'RW registers'!$A:$L,2,0),""))</f>
        <v/>
      </c>
      <c r="B117" s="3" t="str">
        <f>IF(IFERROR(VLOOKUP(ROW(B115),'RW registers'!$A:$L,3,0),"")=0,"",IFERROR(VLOOKUP(ROW(B115),'RW registers'!$A:$L,3,0),""))</f>
        <v/>
      </c>
      <c r="C117" s="3" t="str">
        <f>IF(IFERROR(VLOOKUP(ROW(C115),'RW registers'!$A:$L,4,0),"")=0,"",IFERROR(VLOOKUP(ROW(C115),'RW registers'!$A:$L,4,0),""))</f>
        <v/>
      </c>
      <c r="D117" s="3" t="str">
        <f>IF(IFERROR(VLOOKUP(ROW(D115),'RW registers'!$A:$L,5,0),"")=0,"",IFERROR(VLOOKUP(ROW(D115),'RW registers'!$A:$L,5,0),""))</f>
        <v/>
      </c>
      <c r="E117" s="3" t="str">
        <f>IF(IFERROR(VLOOKUP(ROW(E115),'RW registers'!$A:$L,6,0),"")=0,"",IFERROR(VLOOKUP(ROW(E115),'RW registers'!$A:$L,6,0),""))</f>
        <v/>
      </c>
      <c r="F117" s="3" t="str">
        <f>IF(IFERROR(VLOOKUP(ROW(F115),'RW registers'!$A:$L,7,0),"")=0,"",IFERROR(VLOOKUP(ROW(F115),'RW registers'!$A:$L,7,0),""))</f>
        <v/>
      </c>
      <c r="G117" s="3" t="str">
        <f>IF(IFERROR(VLOOKUP(ROW(G115),'RW registers'!$A:$L,8,0),"")=0,"",IFERROR(VLOOKUP(ROW(G115),'RW registers'!$A:$L,8,0),""))</f>
        <v/>
      </c>
      <c r="H117" s="3" t="str">
        <f>IF(IFERROR(VLOOKUP(ROW(H115),'RW registers'!$A:$L,9,0),"")=0,"",IFERROR(VLOOKUP(ROW(H115),'RW registers'!$A:$L,9,0),""))</f>
        <v/>
      </c>
      <c r="I117" s="114" t="str">
        <f>IF(IFERROR(VLOOKUP(ROW(I115),'RW registers'!$A:$L,10,0),"")=0,"",IFERROR(VLOOKUP(ROW(I115),'RW registers'!$A:$L,10,0),""))</f>
        <v/>
      </c>
      <c r="J117" s="118" t="str">
        <f>IF(IFERROR(VLOOKUP(ROW(J115),'RW registers'!$A:$L,11,0),"")=0,"",IFERROR(VLOOKUP(ROW(J115),'RW registers'!$A:$L,11,0),""))</f>
        <v/>
      </c>
      <c r="K117" s="3" t="str">
        <f>IF(IFERROR(VLOOKUP(ROW(K115),'RW registers'!$A:$L,12,0),"")=0,"",IFERROR(VLOOKUP(ROW(K115),'RW registers'!$A:$L,12,0),""))</f>
        <v/>
      </c>
    </row>
    <row r="118" spans="1:11" ht="65.099999999999994" customHeight="1">
      <c r="A118" s="3" t="str">
        <f>IF(IFERROR(VLOOKUP(ROW(A116),'RW registers'!$A:$L,2,0),"")=0,"",IFERROR(VLOOKUP(ROW(A116),'RW registers'!$A:$L,2,0),""))</f>
        <v/>
      </c>
      <c r="B118" s="3" t="str">
        <f>IF(IFERROR(VLOOKUP(ROW(B116),'RW registers'!$A:$L,3,0),"")=0,"",IFERROR(VLOOKUP(ROW(B116),'RW registers'!$A:$L,3,0),""))</f>
        <v/>
      </c>
      <c r="C118" s="3" t="str">
        <f>IF(IFERROR(VLOOKUP(ROW(C116),'RW registers'!$A:$L,4,0),"")=0,"",IFERROR(VLOOKUP(ROW(C116),'RW registers'!$A:$L,4,0),""))</f>
        <v/>
      </c>
      <c r="D118" s="3" t="str">
        <f>IF(IFERROR(VLOOKUP(ROW(D116),'RW registers'!$A:$L,5,0),"")=0,"",IFERROR(VLOOKUP(ROW(D116),'RW registers'!$A:$L,5,0),""))</f>
        <v/>
      </c>
      <c r="E118" s="3" t="str">
        <f>IF(IFERROR(VLOOKUP(ROW(E116),'RW registers'!$A:$L,6,0),"")=0,"",IFERROR(VLOOKUP(ROW(E116),'RW registers'!$A:$L,6,0),""))</f>
        <v/>
      </c>
      <c r="F118" s="3" t="str">
        <f>IF(IFERROR(VLOOKUP(ROW(F116),'RW registers'!$A:$L,7,0),"")=0,"",IFERROR(VLOOKUP(ROW(F116),'RW registers'!$A:$L,7,0),""))</f>
        <v/>
      </c>
      <c r="G118" s="3" t="str">
        <f>IF(IFERROR(VLOOKUP(ROW(G116),'RW registers'!$A:$L,8,0),"")=0,"",IFERROR(VLOOKUP(ROW(G116),'RW registers'!$A:$L,8,0),""))</f>
        <v/>
      </c>
      <c r="H118" s="3" t="str">
        <f>IF(IFERROR(VLOOKUP(ROW(H116),'RW registers'!$A:$L,9,0),"")=0,"",IFERROR(VLOOKUP(ROW(H116),'RW registers'!$A:$L,9,0),""))</f>
        <v/>
      </c>
      <c r="I118" s="114" t="str">
        <f>IF(IFERROR(VLOOKUP(ROW(I116),'RW registers'!$A:$L,10,0),"")=0,"",IFERROR(VLOOKUP(ROW(I116),'RW registers'!$A:$L,10,0),""))</f>
        <v/>
      </c>
      <c r="J118" s="118" t="str">
        <f>IF(IFERROR(VLOOKUP(ROW(J116),'RW registers'!$A:$L,11,0),"")=0,"",IFERROR(VLOOKUP(ROW(J116),'RW registers'!$A:$L,11,0),""))</f>
        <v/>
      </c>
      <c r="K118" s="3" t="str">
        <f>IF(IFERROR(VLOOKUP(ROW(K116),'RW registers'!$A:$L,12,0),"")=0,"",IFERROR(VLOOKUP(ROW(K116),'RW registers'!$A:$L,12,0),""))</f>
        <v/>
      </c>
    </row>
    <row r="119" spans="1:11" ht="65.099999999999994" customHeight="1">
      <c r="A119" s="3" t="str">
        <f>IF(IFERROR(VLOOKUP(ROW(A117),'RW registers'!$A:$L,2,0),"")=0,"",IFERROR(VLOOKUP(ROW(A117),'RW registers'!$A:$L,2,0),""))</f>
        <v/>
      </c>
      <c r="B119" s="3" t="str">
        <f>IF(IFERROR(VLOOKUP(ROW(B117),'RW registers'!$A:$L,3,0),"")=0,"",IFERROR(VLOOKUP(ROW(B117),'RW registers'!$A:$L,3,0),""))</f>
        <v/>
      </c>
      <c r="C119" s="3" t="str">
        <f>IF(IFERROR(VLOOKUP(ROW(C117),'RW registers'!$A:$L,4,0),"")=0,"",IFERROR(VLOOKUP(ROW(C117),'RW registers'!$A:$L,4,0),""))</f>
        <v/>
      </c>
      <c r="D119" s="3" t="str">
        <f>IF(IFERROR(VLOOKUP(ROW(D117),'RW registers'!$A:$L,5,0),"")=0,"",IFERROR(VLOOKUP(ROW(D117),'RW registers'!$A:$L,5,0),""))</f>
        <v/>
      </c>
      <c r="E119" s="3" t="str">
        <f>IF(IFERROR(VLOOKUP(ROW(E117),'RW registers'!$A:$L,6,0),"")=0,"",IFERROR(VLOOKUP(ROW(E117),'RW registers'!$A:$L,6,0),""))</f>
        <v/>
      </c>
      <c r="F119" s="3" t="str">
        <f>IF(IFERROR(VLOOKUP(ROW(F117),'RW registers'!$A:$L,7,0),"")=0,"",IFERROR(VLOOKUP(ROW(F117),'RW registers'!$A:$L,7,0),""))</f>
        <v/>
      </c>
      <c r="G119" s="3" t="str">
        <f>IF(IFERROR(VLOOKUP(ROW(G117),'RW registers'!$A:$L,8,0),"")=0,"",IFERROR(VLOOKUP(ROW(G117),'RW registers'!$A:$L,8,0),""))</f>
        <v/>
      </c>
      <c r="H119" s="3" t="str">
        <f>IF(IFERROR(VLOOKUP(ROW(H117),'RW registers'!$A:$L,9,0),"")=0,"",IFERROR(VLOOKUP(ROW(H117),'RW registers'!$A:$L,9,0),""))</f>
        <v/>
      </c>
      <c r="I119" s="114" t="str">
        <f>IF(IFERROR(VLOOKUP(ROW(I117),'RW registers'!$A:$L,10,0),"")=0,"",IFERROR(VLOOKUP(ROW(I117),'RW registers'!$A:$L,10,0),""))</f>
        <v/>
      </c>
      <c r="J119" s="118" t="str">
        <f>IF(IFERROR(VLOOKUP(ROW(J117),'RW registers'!$A:$L,11,0),"")=0,"",IFERROR(VLOOKUP(ROW(J117),'RW registers'!$A:$L,11,0),""))</f>
        <v/>
      </c>
      <c r="K119" s="3" t="str">
        <f>IF(IFERROR(VLOOKUP(ROW(K117),'RW registers'!$A:$L,12,0),"")=0,"",IFERROR(VLOOKUP(ROW(K117),'RW registers'!$A:$L,12,0),""))</f>
        <v/>
      </c>
    </row>
    <row r="120" spans="1:11" ht="65.099999999999994" customHeight="1">
      <c r="A120" s="3" t="str">
        <f>IF(IFERROR(VLOOKUP(ROW(A118),'RW registers'!$A:$L,2,0),"")=0,"",IFERROR(VLOOKUP(ROW(A118),'RW registers'!$A:$L,2,0),""))</f>
        <v/>
      </c>
      <c r="B120" s="3" t="str">
        <f>IF(IFERROR(VLOOKUP(ROW(B118),'RW registers'!$A:$L,3,0),"")=0,"",IFERROR(VLOOKUP(ROW(B118),'RW registers'!$A:$L,3,0),""))</f>
        <v/>
      </c>
      <c r="C120" s="3" t="str">
        <f>IF(IFERROR(VLOOKUP(ROW(C118),'RW registers'!$A:$L,4,0),"")=0,"",IFERROR(VLOOKUP(ROW(C118),'RW registers'!$A:$L,4,0),""))</f>
        <v/>
      </c>
      <c r="D120" s="3" t="str">
        <f>IF(IFERROR(VLOOKUP(ROW(D118),'RW registers'!$A:$L,5,0),"")=0,"",IFERROR(VLOOKUP(ROW(D118),'RW registers'!$A:$L,5,0),""))</f>
        <v/>
      </c>
      <c r="E120" s="3" t="str">
        <f>IF(IFERROR(VLOOKUP(ROW(E118),'RW registers'!$A:$L,6,0),"")=0,"",IFERROR(VLOOKUP(ROW(E118),'RW registers'!$A:$L,6,0),""))</f>
        <v/>
      </c>
      <c r="F120" s="3" t="str">
        <f>IF(IFERROR(VLOOKUP(ROW(F118),'RW registers'!$A:$L,7,0),"")=0,"",IFERROR(VLOOKUP(ROW(F118),'RW registers'!$A:$L,7,0),""))</f>
        <v/>
      </c>
      <c r="G120" s="3" t="str">
        <f>IF(IFERROR(VLOOKUP(ROW(G118),'RW registers'!$A:$L,8,0),"")=0,"",IFERROR(VLOOKUP(ROW(G118),'RW registers'!$A:$L,8,0),""))</f>
        <v/>
      </c>
      <c r="H120" s="3" t="str">
        <f>IF(IFERROR(VLOOKUP(ROW(H118),'RW registers'!$A:$L,9,0),"")=0,"",IFERROR(VLOOKUP(ROW(H118),'RW registers'!$A:$L,9,0),""))</f>
        <v/>
      </c>
      <c r="I120" s="114" t="str">
        <f>IF(IFERROR(VLOOKUP(ROW(I118),'RW registers'!$A:$L,10,0),"")=0,"",IFERROR(VLOOKUP(ROW(I118),'RW registers'!$A:$L,10,0),""))</f>
        <v/>
      </c>
      <c r="J120" s="118" t="str">
        <f>IF(IFERROR(VLOOKUP(ROW(J118),'RW registers'!$A:$L,11,0),"")=0,"",IFERROR(VLOOKUP(ROW(J118),'RW registers'!$A:$L,11,0),""))</f>
        <v/>
      </c>
      <c r="K120" s="3" t="str">
        <f>IF(IFERROR(VLOOKUP(ROW(K118),'RW registers'!$A:$L,12,0),"")=0,"",IFERROR(VLOOKUP(ROW(K118),'RW registers'!$A:$L,12,0),""))</f>
        <v/>
      </c>
    </row>
    <row r="121" spans="1:11" ht="65.099999999999994" customHeight="1">
      <c r="A121" s="3" t="str">
        <f>IF(IFERROR(VLOOKUP(ROW(A119),'RW registers'!$A:$L,2,0),"")=0,"",IFERROR(VLOOKUP(ROW(A119),'RW registers'!$A:$L,2,0),""))</f>
        <v/>
      </c>
      <c r="B121" s="3" t="str">
        <f>IF(IFERROR(VLOOKUP(ROW(B119),'RW registers'!$A:$L,3,0),"")=0,"",IFERROR(VLOOKUP(ROW(B119),'RW registers'!$A:$L,3,0),""))</f>
        <v/>
      </c>
      <c r="C121" s="3" t="str">
        <f>IF(IFERROR(VLOOKUP(ROW(C119),'RW registers'!$A:$L,4,0),"")=0,"",IFERROR(VLOOKUP(ROW(C119),'RW registers'!$A:$L,4,0),""))</f>
        <v/>
      </c>
      <c r="D121" s="3" t="str">
        <f>IF(IFERROR(VLOOKUP(ROW(D119),'RW registers'!$A:$L,5,0),"")=0,"",IFERROR(VLOOKUP(ROW(D119),'RW registers'!$A:$L,5,0),""))</f>
        <v/>
      </c>
      <c r="E121" s="3" t="str">
        <f>IF(IFERROR(VLOOKUP(ROW(E119),'RW registers'!$A:$L,6,0),"")=0,"",IFERROR(VLOOKUP(ROW(E119),'RW registers'!$A:$L,6,0),""))</f>
        <v/>
      </c>
      <c r="F121" s="3" t="str">
        <f>IF(IFERROR(VLOOKUP(ROW(F119),'RW registers'!$A:$L,7,0),"")=0,"",IFERROR(VLOOKUP(ROW(F119),'RW registers'!$A:$L,7,0),""))</f>
        <v/>
      </c>
      <c r="G121" s="3" t="str">
        <f>IF(IFERROR(VLOOKUP(ROW(G119),'RW registers'!$A:$L,8,0),"")=0,"",IFERROR(VLOOKUP(ROW(G119),'RW registers'!$A:$L,8,0),""))</f>
        <v/>
      </c>
      <c r="H121" s="3" t="str">
        <f>IF(IFERROR(VLOOKUP(ROW(H119),'RW registers'!$A:$L,9,0),"")=0,"",IFERROR(VLOOKUP(ROW(H119),'RW registers'!$A:$L,9,0),""))</f>
        <v/>
      </c>
      <c r="I121" s="114" t="str">
        <f>IF(IFERROR(VLOOKUP(ROW(I119),'RW registers'!$A:$L,10,0),"")=0,"",IFERROR(VLOOKUP(ROW(I119),'RW registers'!$A:$L,10,0),""))</f>
        <v/>
      </c>
      <c r="J121" s="118" t="str">
        <f>IF(IFERROR(VLOOKUP(ROW(J119),'RW registers'!$A:$L,11,0),"")=0,"",IFERROR(VLOOKUP(ROW(J119),'RW registers'!$A:$L,11,0),""))</f>
        <v/>
      </c>
      <c r="K121" s="3" t="str">
        <f>IF(IFERROR(VLOOKUP(ROW(K119),'RW registers'!$A:$L,12,0),"")=0,"",IFERROR(VLOOKUP(ROW(K119),'RW registers'!$A:$L,12,0),""))</f>
        <v/>
      </c>
    </row>
    <row r="122" spans="1:11" ht="65.099999999999994" customHeight="1">
      <c r="A122" s="3" t="str">
        <f>IF(IFERROR(VLOOKUP(ROW(A120),'RW registers'!$A:$L,2,0),"")=0,"",IFERROR(VLOOKUP(ROW(A120),'RW registers'!$A:$L,2,0),""))</f>
        <v/>
      </c>
      <c r="B122" s="3" t="str">
        <f>IF(IFERROR(VLOOKUP(ROW(B120),'RW registers'!$A:$L,3,0),"")=0,"",IFERROR(VLOOKUP(ROW(B120),'RW registers'!$A:$L,3,0),""))</f>
        <v/>
      </c>
      <c r="C122" s="3" t="str">
        <f>IF(IFERROR(VLOOKUP(ROW(C120),'RW registers'!$A:$L,4,0),"")=0,"",IFERROR(VLOOKUP(ROW(C120),'RW registers'!$A:$L,4,0),""))</f>
        <v/>
      </c>
      <c r="D122" s="3" t="str">
        <f>IF(IFERROR(VLOOKUP(ROW(D120),'RW registers'!$A:$L,5,0),"")=0,"",IFERROR(VLOOKUP(ROW(D120),'RW registers'!$A:$L,5,0),""))</f>
        <v/>
      </c>
      <c r="E122" s="3" t="str">
        <f>IF(IFERROR(VLOOKUP(ROW(E120),'RW registers'!$A:$L,6,0),"")=0,"",IFERROR(VLOOKUP(ROW(E120),'RW registers'!$A:$L,6,0),""))</f>
        <v/>
      </c>
      <c r="F122" s="3" t="str">
        <f>IF(IFERROR(VLOOKUP(ROW(F120),'RW registers'!$A:$L,7,0),"")=0,"",IFERROR(VLOOKUP(ROW(F120),'RW registers'!$A:$L,7,0),""))</f>
        <v/>
      </c>
      <c r="G122" s="3" t="str">
        <f>IF(IFERROR(VLOOKUP(ROW(G120),'RW registers'!$A:$L,8,0),"")=0,"",IFERROR(VLOOKUP(ROW(G120),'RW registers'!$A:$L,8,0),""))</f>
        <v/>
      </c>
      <c r="H122" s="3" t="str">
        <f>IF(IFERROR(VLOOKUP(ROW(H120),'RW registers'!$A:$L,9,0),"")=0,"",IFERROR(VLOOKUP(ROW(H120),'RW registers'!$A:$L,9,0),""))</f>
        <v/>
      </c>
      <c r="I122" s="114" t="str">
        <f>IF(IFERROR(VLOOKUP(ROW(I120),'RW registers'!$A:$L,10,0),"")=0,"",IFERROR(VLOOKUP(ROW(I120),'RW registers'!$A:$L,10,0),""))</f>
        <v/>
      </c>
      <c r="J122" s="118" t="str">
        <f>IF(IFERROR(VLOOKUP(ROW(J120),'RW registers'!$A:$L,11,0),"")=0,"",IFERROR(VLOOKUP(ROW(J120),'RW registers'!$A:$L,11,0),""))</f>
        <v/>
      </c>
      <c r="K122" s="3" t="str">
        <f>IF(IFERROR(VLOOKUP(ROW(K120),'RW registers'!$A:$L,12,0),"")=0,"",IFERROR(VLOOKUP(ROW(K120),'RW registers'!$A:$L,12,0),""))</f>
        <v/>
      </c>
    </row>
    <row r="123" spans="1:11" ht="65.099999999999994" customHeight="1">
      <c r="A123" s="3" t="str">
        <f>IF(IFERROR(VLOOKUP(ROW(A121),'RW registers'!$A:$L,2,0),"")=0,"",IFERROR(VLOOKUP(ROW(A121),'RW registers'!$A:$L,2,0),""))</f>
        <v/>
      </c>
      <c r="B123" s="3" t="str">
        <f>IF(IFERROR(VLOOKUP(ROW(B121),'RW registers'!$A:$L,3,0),"")=0,"",IFERROR(VLOOKUP(ROW(B121),'RW registers'!$A:$L,3,0),""))</f>
        <v/>
      </c>
      <c r="C123" s="3" t="str">
        <f>IF(IFERROR(VLOOKUP(ROW(C121),'RW registers'!$A:$L,4,0),"")=0,"",IFERROR(VLOOKUP(ROW(C121),'RW registers'!$A:$L,4,0),""))</f>
        <v/>
      </c>
      <c r="D123" s="3" t="str">
        <f>IF(IFERROR(VLOOKUP(ROW(D121),'RW registers'!$A:$L,5,0),"")=0,"",IFERROR(VLOOKUP(ROW(D121),'RW registers'!$A:$L,5,0),""))</f>
        <v/>
      </c>
      <c r="E123" s="3" t="str">
        <f>IF(IFERROR(VLOOKUP(ROW(E121),'RW registers'!$A:$L,6,0),"")=0,"",IFERROR(VLOOKUP(ROW(E121),'RW registers'!$A:$L,6,0),""))</f>
        <v/>
      </c>
      <c r="F123" s="3" t="str">
        <f>IF(IFERROR(VLOOKUP(ROW(F121),'RW registers'!$A:$L,7,0),"")=0,"",IFERROR(VLOOKUP(ROW(F121),'RW registers'!$A:$L,7,0),""))</f>
        <v/>
      </c>
      <c r="G123" s="3" t="str">
        <f>IF(IFERROR(VLOOKUP(ROW(G121),'RW registers'!$A:$L,8,0),"")=0,"",IFERROR(VLOOKUP(ROW(G121),'RW registers'!$A:$L,8,0),""))</f>
        <v/>
      </c>
      <c r="H123" s="3" t="str">
        <f>IF(IFERROR(VLOOKUP(ROW(H121),'RW registers'!$A:$L,9,0),"")=0,"",IFERROR(VLOOKUP(ROW(H121),'RW registers'!$A:$L,9,0),""))</f>
        <v/>
      </c>
      <c r="I123" s="114" t="str">
        <f>IF(IFERROR(VLOOKUP(ROW(I121),'RW registers'!$A:$L,10,0),"")=0,"",IFERROR(VLOOKUP(ROW(I121),'RW registers'!$A:$L,10,0),""))</f>
        <v/>
      </c>
      <c r="J123" s="118" t="str">
        <f>IF(IFERROR(VLOOKUP(ROW(J121),'RW registers'!$A:$L,11,0),"")=0,"",IFERROR(VLOOKUP(ROW(J121),'RW registers'!$A:$L,11,0),""))</f>
        <v/>
      </c>
      <c r="K123" s="3" t="str">
        <f>IF(IFERROR(VLOOKUP(ROW(K121),'RW registers'!$A:$L,12,0),"")=0,"",IFERROR(VLOOKUP(ROW(K121),'RW registers'!$A:$L,12,0),""))</f>
        <v/>
      </c>
    </row>
    <row r="124" spans="1:11" ht="65.099999999999994" customHeight="1">
      <c r="A124" s="3" t="str">
        <f>IF(IFERROR(VLOOKUP(ROW(A122),'RW registers'!$A:$L,2,0),"")=0,"",IFERROR(VLOOKUP(ROW(A122),'RW registers'!$A:$L,2,0),""))</f>
        <v/>
      </c>
      <c r="B124" s="3" t="str">
        <f>IF(IFERROR(VLOOKUP(ROW(B122),'RW registers'!$A:$L,3,0),"")=0,"",IFERROR(VLOOKUP(ROW(B122),'RW registers'!$A:$L,3,0),""))</f>
        <v/>
      </c>
      <c r="C124" s="3" t="str">
        <f>IF(IFERROR(VLOOKUP(ROW(C122),'RW registers'!$A:$L,4,0),"")=0,"",IFERROR(VLOOKUP(ROW(C122),'RW registers'!$A:$L,4,0),""))</f>
        <v/>
      </c>
      <c r="D124" s="3" t="str">
        <f>IF(IFERROR(VLOOKUP(ROW(D122),'RW registers'!$A:$L,5,0),"")=0,"",IFERROR(VLOOKUP(ROW(D122),'RW registers'!$A:$L,5,0),""))</f>
        <v/>
      </c>
      <c r="E124" s="3" t="str">
        <f>IF(IFERROR(VLOOKUP(ROW(E122),'RW registers'!$A:$L,6,0),"")=0,"",IFERROR(VLOOKUP(ROW(E122),'RW registers'!$A:$L,6,0),""))</f>
        <v/>
      </c>
      <c r="F124" s="3" t="str">
        <f>IF(IFERROR(VLOOKUP(ROW(F122),'RW registers'!$A:$L,7,0),"")=0,"",IFERROR(VLOOKUP(ROW(F122),'RW registers'!$A:$L,7,0),""))</f>
        <v/>
      </c>
      <c r="G124" s="3" t="str">
        <f>IF(IFERROR(VLOOKUP(ROW(G122),'RW registers'!$A:$L,8,0),"")=0,"",IFERROR(VLOOKUP(ROW(G122),'RW registers'!$A:$L,8,0),""))</f>
        <v/>
      </c>
      <c r="H124" s="3" t="str">
        <f>IF(IFERROR(VLOOKUP(ROW(H122),'RW registers'!$A:$L,9,0),"")=0,"",IFERROR(VLOOKUP(ROW(H122),'RW registers'!$A:$L,9,0),""))</f>
        <v/>
      </c>
      <c r="I124" s="114" t="str">
        <f>IF(IFERROR(VLOOKUP(ROW(I122),'RW registers'!$A:$L,10,0),"")=0,"",IFERROR(VLOOKUP(ROW(I122),'RW registers'!$A:$L,10,0),""))</f>
        <v/>
      </c>
      <c r="J124" s="118" t="str">
        <f>IF(IFERROR(VLOOKUP(ROW(J122),'RW registers'!$A:$L,11,0),"")=0,"",IFERROR(VLOOKUP(ROW(J122),'RW registers'!$A:$L,11,0),""))</f>
        <v/>
      </c>
      <c r="K124" s="3" t="str">
        <f>IF(IFERROR(VLOOKUP(ROW(K122),'RW registers'!$A:$L,12,0),"")=0,"",IFERROR(VLOOKUP(ROW(K122),'RW registers'!$A:$L,12,0),""))</f>
        <v/>
      </c>
    </row>
    <row r="125" spans="1:11" ht="65.099999999999994" customHeight="1">
      <c r="A125" s="3" t="str">
        <f>IF(IFERROR(VLOOKUP(ROW(A123),'RW registers'!$A:$L,2,0),"")=0,"",IFERROR(VLOOKUP(ROW(A123),'RW registers'!$A:$L,2,0),""))</f>
        <v/>
      </c>
      <c r="B125" s="3" t="str">
        <f>IF(IFERROR(VLOOKUP(ROW(B123),'RW registers'!$A:$L,3,0),"")=0,"",IFERROR(VLOOKUP(ROW(B123),'RW registers'!$A:$L,3,0),""))</f>
        <v/>
      </c>
      <c r="C125" s="3" t="str">
        <f>IF(IFERROR(VLOOKUP(ROW(C123),'RW registers'!$A:$L,4,0),"")=0,"",IFERROR(VLOOKUP(ROW(C123),'RW registers'!$A:$L,4,0),""))</f>
        <v/>
      </c>
      <c r="D125" s="3" t="str">
        <f>IF(IFERROR(VLOOKUP(ROW(D123),'RW registers'!$A:$L,5,0),"")=0,"",IFERROR(VLOOKUP(ROW(D123),'RW registers'!$A:$L,5,0),""))</f>
        <v/>
      </c>
      <c r="E125" s="3" t="str">
        <f>IF(IFERROR(VLOOKUP(ROW(E123),'RW registers'!$A:$L,6,0),"")=0,"",IFERROR(VLOOKUP(ROW(E123),'RW registers'!$A:$L,6,0),""))</f>
        <v/>
      </c>
      <c r="F125" s="3" t="str">
        <f>IF(IFERROR(VLOOKUP(ROW(F123),'RW registers'!$A:$L,7,0),"")=0,"",IFERROR(VLOOKUP(ROW(F123),'RW registers'!$A:$L,7,0),""))</f>
        <v/>
      </c>
      <c r="G125" s="3" t="str">
        <f>IF(IFERROR(VLOOKUP(ROW(G123),'RW registers'!$A:$L,8,0),"")=0,"",IFERROR(VLOOKUP(ROW(G123),'RW registers'!$A:$L,8,0),""))</f>
        <v/>
      </c>
      <c r="H125" s="3" t="str">
        <f>IF(IFERROR(VLOOKUP(ROW(H123),'RW registers'!$A:$L,9,0),"")=0,"",IFERROR(VLOOKUP(ROW(H123),'RW registers'!$A:$L,9,0),""))</f>
        <v/>
      </c>
      <c r="I125" s="114" t="str">
        <f>IF(IFERROR(VLOOKUP(ROW(I123),'RW registers'!$A:$L,10,0),"")=0,"",IFERROR(VLOOKUP(ROW(I123),'RW registers'!$A:$L,10,0),""))</f>
        <v/>
      </c>
      <c r="J125" s="118" t="str">
        <f>IF(IFERROR(VLOOKUP(ROW(J123),'RW registers'!$A:$L,11,0),"")=0,"",IFERROR(VLOOKUP(ROW(J123),'RW registers'!$A:$L,11,0),""))</f>
        <v/>
      </c>
      <c r="K125" s="3" t="str">
        <f>IF(IFERROR(VLOOKUP(ROW(K123),'RW registers'!$A:$L,12,0),"")=0,"",IFERROR(VLOOKUP(ROW(K123),'RW registers'!$A:$L,12,0),""))</f>
        <v/>
      </c>
    </row>
    <row r="126" spans="1:11" ht="65.099999999999994" customHeight="1">
      <c r="A126" s="3" t="str">
        <f>IF(IFERROR(VLOOKUP(ROW(A124),'RW registers'!$A:$L,2,0),"")=0,"",IFERROR(VLOOKUP(ROW(A124),'RW registers'!$A:$L,2,0),""))</f>
        <v/>
      </c>
      <c r="B126" s="3" t="str">
        <f>IF(IFERROR(VLOOKUP(ROW(B124),'RW registers'!$A:$L,3,0),"")=0,"",IFERROR(VLOOKUP(ROW(B124),'RW registers'!$A:$L,3,0),""))</f>
        <v/>
      </c>
      <c r="C126" s="3" t="str">
        <f>IF(IFERROR(VLOOKUP(ROW(C124),'RW registers'!$A:$L,4,0),"")=0,"",IFERROR(VLOOKUP(ROW(C124),'RW registers'!$A:$L,4,0),""))</f>
        <v/>
      </c>
      <c r="D126" s="3" t="str">
        <f>IF(IFERROR(VLOOKUP(ROW(D124),'RW registers'!$A:$L,5,0),"")=0,"",IFERROR(VLOOKUP(ROW(D124),'RW registers'!$A:$L,5,0),""))</f>
        <v/>
      </c>
      <c r="E126" s="3" t="str">
        <f>IF(IFERROR(VLOOKUP(ROW(E124),'RW registers'!$A:$L,6,0),"")=0,"",IFERROR(VLOOKUP(ROW(E124),'RW registers'!$A:$L,6,0),""))</f>
        <v/>
      </c>
      <c r="F126" s="3" t="str">
        <f>IF(IFERROR(VLOOKUP(ROW(F124),'RW registers'!$A:$L,7,0),"")=0,"",IFERROR(VLOOKUP(ROW(F124),'RW registers'!$A:$L,7,0),""))</f>
        <v/>
      </c>
      <c r="G126" s="3" t="str">
        <f>IF(IFERROR(VLOOKUP(ROW(G124),'RW registers'!$A:$L,8,0),"")=0,"",IFERROR(VLOOKUP(ROW(G124),'RW registers'!$A:$L,8,0),""))</f>
        <v/>
      </c>
      <c r="H126" s="3" t="str">
        <f>IF(IFERROR(VLOOKUP(ROW(H124),'RW registers'!$A:$L,9,0),"")=0,"",IFERROR(VLOOKUP(ROW(H124),'RW registers'!$A:$L,9,0),""))</f>
        <v/>
      </c>
      <c r="I126" s="114" t="str">
        <f>IF(IFERROR(VLOOKUP(ROW(I124),'RW registers'!$A:$L,10,0),"")=0,"",IFERROR(VLOOKUP(ROW(I124),'RW registers'!$A:$L,10,0),""))</f>
        <v/>
      </c>
      <c r="J126" s="118" t="str">
        <f>IF(IFERROR(VLOOKUP(ROW(J124),'RW registers'!$A:$L,11,0),"")=0,"",IFERROR(VLOOKUP(ROW(J124),'RW registers'!$A:$L,11,0),""))</f>
        <v/>
      </c>
      <c r="K126" s="3" t="str">
        <f>IF(IFERROR(VLOOKUP(ROW(K124),'RW registers'!$A:$L,12,0),"")=0,"",IFERROR(VLOOKUP(ROW(K124),'RW registers'!$A:$L,12,0),""))</f>
        <v/>
      </c>
    </row>
    <row r="127" spans="1:11" ht="65.099999999999994" customHeight="1">
      <c r="A127" s="3" t="str">
        <f>IF(IFERROR(VLOOKUP(ROW(A125),'RW registers'!$A:$L,2,0),"")=0,"",IFERROR(VLOOKUP(ROW(A125),'RW registers'!$A:$L,2,0),""))</f>
        <v/>
      </c>
      <c r="B127" s="3" t="str">
        <f>IF(IFERROR(VLOOKUP(ROW(B125),'RW registers'!$A:$L,3,0),"")=0,"",IFERROR(VLOOKUP(ROW(B125),'RW registers'!$A:$L,3,0),""))</f>
        <v/>
      </c>
      <c r="C127" s="3" t="str">
        <f>IF(IFERROR(VLOOKUP(ROW(C125),'RW registers'!$A:$L,4,0),"")=0,"",IFERROR(VLOOKUP(ROW(C125),'RW registers'!$A:$L,4,0),""))</f>
        <v/>
      </c>
      <c r="D127" s="3" t="str">
        <f>IF(IFERROR(VLOOKUP(ROW(D125),'RW registers'!$A:$L,5,0),"")=0,"",IFERROR(VLOOKUP(ROW(D125),'RW registers'!$A:$L,5,0),""))</f>
        <v/>
      </c>
      <c r="E127" s="3" t="str">
        <f>IF(IFERROR(VLOOKUP(ROW(E125),'RW registers'!$A:$L,6,0),"")=0,"",IFERROR(VLOOKUP(ROW(E125),'RW registers'!$A:$L,6,0),""))</f>
        <v/>
      </c>
      <c r="F127" s="3" t="str">
        <f>IF(IFERROR(VLOOKUP(ROW(F125),'RW registers'!$A:$L,7,0),"")=0,"",IFERROR(VLOOKUP(ROW(F125),'RW registers'!$A:$L,7,0),""))</f>
        <v/>
      </c>
      <c r="G127" s="3" t="str">
        <f>IF(IFERROR(VLOOKUP(ROW(G125),'RW registers'!$A:$L,8,0),"")=0,"",IFERROR(VLOOKUP(ROW(G125),'RW registers'!$A:$L,8,0),""))</f>
        <v/>
      </c>
      <c r="H127" s="3" t="str">
        <f>IF(IFERROR(VLOOKUP(ROW(H125),'RW registers'!$A:$L,9,0),"")=0,"",IFERROR(VLOOKUP(ROW(H125),'RW registers'!$A:$L,9,0),""))</f>
        <v/>
      </c>
      <c r="I127" s="114" t="str">
        <f>IF(IFERROR(VLOOKUP(ROW(I125),'RW registers'!$A:$L,10,0),"")=0,"",IFERROR(VLOOKUP(ROW(I125),'RW registers'!$A:$L,10,0),""))</f>
        <v/>
      </c>
      <c r="J127" s="118" t="str">
        <f>IF(IFERROR(VLOOKUP(ROW(J125),'RW registers'!$A:$L,11,0),"")=0,"",IFERROR(VLOOKUP(ROW(J125),'RW registers'!$A:$L,11,0),""))</f>
        <v/>
      </c>
      <c r="K127" s="3" t="str">
        <f>IF(IFERROR(VLOOKUP(ROW(K125),'RW registers'!$A:$L,12,0),"")=0,"",IFERROR(VLOOKUP(ROW(K125),'RW registers'!$A:$L,12,0),""))</f>
        <v/>
      </c>
    </row>
    <row r="128" spans="1:11" ht="65.099999999999994" customHeight="1">
      <c r="A128" s="3" t="str">
        <f>IF(IFERROR(VLOOKUP(ROW(A126),'RW registers'!$A:$L,2,0),"")=0,"",IFERROR(VLOOKUP(ROW(A126),'RW registers'!$A:$L,2,0),""))</f>
        <v/>
      </c>
      <c r="B128" s="3" t="str">
        <f>IF(IFERROR(VLOOKUP(ROW(B126),'RW registers'!$A:$L,3,0),"")=0,"",IFERROR(VLOOKUP(ROW(B126),'RW registers'!$A:$L,3,0),""))</f>
        <v/>
      </c>
      <c r="C128" s="3" t="str">
        <f>IF(IFERROR(VLOOKUP(ROW(C126),'RW registers'!$A:$L,4,0),"")=0,"",IFERROR(VLOOKUP(ROW(C126),'RW registers'!$A:$L,4,0),""))</f>
        <v/>
      </c>
      <c r="D128" s="3" t="str">
        <f>IF(IFERROR(VLOOKUP(ROW(D126),'RW registers'!$A:$L,5,0),"")=0,"",IFERROR(VLOOKUP(ROW(D126),'RW registers'!$A:$L,5,0),""))</f>
        <v/>
      </c>
      <c r="E128" s="3" t="str">
        <f>IF(IFERROR(VLOOKUP(ROW(E126),'RW registers'!$A:$L,6,0),"")=0,"",IFERROR(VLOOKUP(ROW(E126),'RW registers'!$A:$L,6,0),""))</f>
        <v/>
      </c>
      <c r="F128" s="3" t="str">
        <f>IF(IFERROR(VLOOKUP(ROW(F126),'RW registers'!$A:$L,7,0),"")=0,"",IFERROR(VLOOKUP(ROW(F126),'RW registers'!$A:$L,7,0),""))</f>
        <v/>
      </c>
      <c r="G128" s="3" t="str">
        <f>IF(IFERROR(VLOOKUP(ROW(G126),'RW registers'!$A:$L,8,0),"")=0,"",IFERROR(VLOOKUP(ROW(G126),'RW registers'!$A:$L,8,0),""))</f>
        <v/>
      </c>
      <c r="H128" s="3" t="str">
        <f>IF(IFERROR(VLOOKUP(ROW(H126),'RW registers'!$A:$L,9,0),"")=0,"",IFERROR(VLOOKUP(ROW(H126),'RW registers'!$A:$L,9,0),""))</f>
        <v/>
      </c>
      <c r="I128" s="114" t="str">
        <f>IF(IFERROR(VLOOKUP(ROW(I126),'RW registers'!$A:$L,10,0),"")=0,"",IFERROR(VLOOKUP(ROW(I126),'RW registers'!$A:$L,10,0),""))</f>
        <v/>
      </c>
      <c r="J128" s="118" t="str">
        <f>IF(IFERROR(VLOOKUP(ROW(J126),'RW registers'!$A:$L,11,0),"")=0,"",IFERROR(VLOOKUP(ROW(J126),'RW registers'!$A:$L,11,0),""))</f>
        <v/>
      </c>
      <c r="K128" s="3" t="str">
        <f>IF(IFERROR(VLOOKUP(ROW(K126),'RW registers'!$A:$L,12,0),"")=0,"",IFERROR(VLOOKUP(ROW(K126),'RW registers'!$A:$L,12,0),""))</f>
        <v/>
      </c>
    </row>
    <row r="129" spans="1:11" ht="65.099999999999994" customHeight="1">
      <c r="A129" s="3" t="str">
        <f>IF(IFERROR(VLOOKUP(ROW(A127),'RW registers'!$A:$L,2,0),"")=0,"",IFERROR(VLOOKUP(ROW(A127),'RW registers'!$A:$L,2,0),""))</f>
        <v/>
      </c>
      <c r="B129" s="3" t="str">
        <f>IF(IFERROR(VLOOKUP(ROW(B127),'RW registers'!$A:$L,3,0),"")=0,"",IFERROR(VLOOKUP(ROW(B127),'RW registers'!$A:$L,3,0),""))</f>
        <v/>
      </c>
      <c r="C129" s="3" t="str">
        <f>IF(IFERROR(VLOOKUP(ROW(C127),'RW registers'!$A:$L,4,0),"")=0,"",IFERROR(VLOOKUP(ROW(C127),'RW registers'!$A:$L,4,0),""))</f>
        <v/>
      </c>
      <c r="D129" s="3" t="str">
        <f>IF(IFERROR(VLOOKUP(ROW(D127),'RW registers'!$A:$L,5,0),"")=0,"",IFERROR(VLOOKUP(ROW(D127),'RW registers'!$A:$L,5,0),""))</f>
        <v/>
      </c>
      <c r="E129" s="3" t="str">
        <f>IF(IFERROR(VLOOKUP(ROW(E127),'RW registers'!$A:$L,6,0),"")=0,"",IFERROR(VLOOKUP(ROW(E127),'RW registers'!$A:$L,6,0),""))</f>
        <v/>
      </c>
      <c r="F129" s="3" t="str">
        <f>IF(IFERROR(VLOOKUP(ROW(F127),'RW registers'!$A:$L,7,0),"")=0,"",IFERROR(VLOOKUP(ROW(F127),'RW registers'!$A:$L,7,0),""))</f>
        <v/>
      </c>
      <c r="G129" s="3" t="str">
        <f>IF(IFERROR(VLOOKUP(ROW(G127),'RW registers'!$A:$L,8,0),"")=0,"",IFERROR(VLOOKUP(ROW(G127),'RW registers'!$A:$L,8,0),""))</f>
        <v/>
      </c>
      <c r="H129" s="3" t="str">
        <f>IF(IFERROR(VLOOKUP(ROW(H127),'RW registers'!$A:$L,9,0),"")=0,"",IFERROR(VLOOKUP(ROW(H127),'RW registers'!$A:$L,9,0),""))</f>
        <v/>
      </c>
      <c r="I129" s="114" t="str">
        <f>IF(IFERROR(VLOOKUP(ROW(I127),'RW registers'!$A:$L,10,0),"")=0,"",IFERROR(VLOOKUP(ROW(I127),'RW registers'!$A:$L,10,0),""))</f>
        <v/>
      </c>
      <c r="J129" s="118" t="str">
        <f>IF(IFERROR(VLOOKUP(ROW(J127),'RW registers'!$A:$L,11,0),"")=0,"",IFERROR(VLOOKUP(ROW(J127),'RW registers'!$A:$L,11,0),""))</f>
        <v/>
      </c>
      <c r="K129" s="3" t="str">
        <f>IF(IFERROR(VLOOKUP(ROW(K127),'RW registers'!$A:$L,12,0),"")=0,"",IFERROR(VLOOKUP(ROW(K127),'RW registers'!$A:$L,12,0),""))</f>
        <v/>
      </c>
    </row>
    <row r="130" spans="1:11" ht="65.099999999999994" customHeight="1">
      <c r="A130" s="3" t="str">
        <f>IF(IFERROR(VLOOKUP(ROW(A128),'RW registers'!$A:$L,2,0),"")=0,"",IFERROR(VLOOKUP(ROW(A128),'RW registers'!$A:$L,2,0),""))</f>
        <v/>
      </c>
      <c r="B130" s="3" t="str">
        <f>IF(IFERROR(VLOOKUP(ROW(B128),'RW registers'!$A:$L,3,0),"")=0,"",IFERROR(VLOOKUP(ROW(B128),'RW registers'!$A:$L,3,0),""))</f>
        <v/>
      </c>
      <c r="C130" s="3" t="str">
        <f>IF(IFERROR(VLOOKUP(ROW(C128),'RW registers'!$A:$L,4,0),"")=0,"",IFERROR(VLOOKUP(ROW(C128),'RW registers'!$A:$L,4,0),""))</f>
        <v/>
      </c>
      <c r="D130" s="3" t="str">
        <f>IF(IFERROR(VLOOKUP(ROW(D128),'RW registers'!$A:$L,5,0),"")=0,"",IFERROR(VLOOKUP(ROW(D128),'RW registers'!$A:$L,5,0),""))</f>
        <v/>
      </c>
      <c r="E130" s="3" t="str">
        <f>IF(IFERROR(VLOOKUP(ROW(E128),'RW registers'!$A:$L,6,0),"")=0,"",IFERROR(VLOOKUP(ROW(E128),'RW registers'!$A:$L,6,0),""))</f>
        <v/>
      </c>
      <c r="F130" s="3" t="str">
        <f>IF(IFERROR(VLOOKUP(ROW(F128),'RW registers'!$A:$L,7,0),"")=0,"",IFERROR(VLOOKUP(ROW(F128),'RW registers'!$A:$L,7,0),""))</f>
        <v/>
      </c>
      <c r="G130" s="3" t="str">
        <f>IF(IFERROR(VLOOKUP(ROW(G128),'RW registers'!$A:$L,8,0),"")=0,"",IFERROR(VLOOKUP(ROW(G128),'RW registers'!$A:$L,8,0),""))</f>
        <v/>
      </c>
      <c r="H130" s="3" t="str">
        <f>IF(IFERROR(VLOOKUP(ROW(H128),'RW registers'!$A:$L,9,0),"")=0,"",IFERROR(VLOOKUP(ROW(H128),'RW registers'!$A:$L,9,0),""))</f>
        <v/>
      </c>
      <c r="I130" s="114" t="str">
        <f>IF(IFERROR(VLOOKUP(ROW(I128),'RW registers'!$A:$L,10,0),"")=0,"",IFERROR(VLOOKUP(ROW(I128),'RW registers'!$A:$L,10,0),""))</f>
        <v/>
      </c>
      <c r="J130" s="118" t="str">
        <f>IF(IFERROR(VLOOKUP(ROW(J128),'RW registers'!$A:$L,11,0),"")=0,"",IFERROR(VLOOKUP(ROW(J128),'RW registers'!$A:$L,11,0),""))</f>
        <v/>
      </c>
      <c r="K130" s="3" t="str">
        <f>IF(IFERROR(VLOOKUP(ROW(K128),'RW registers'!$A:$L,12,0),"")=0,"",IFERROR(VLOOKUP(ROW(K128),'RW registers'!$A:$L,12,0),""))</f>
        <v/>
      </c>
    </row>
    <row r="131" spans="1:11" ht="65.099999999999994" customHeight="1">
      <c r="A131" s="3" t="str">
        <f>IF(IFERROR(VLOOKUP(ROW(A129),'RW registers'!$A:$L,2,0),"")=0,"",IFERROR(VLOOKUP(ROW(A129),'RW registers'!$A:$L,2,0),""))</f>
        <v/>
      </c>
      <c r="B131" s="3" t="str">
        <f>IF(IFERROR(VLOOKUP(ROW(B129),'RW registers'!$A:$L,3,0),"")=0,"",IFERROR(VLOOKUP(ROW(B129),'RW registers'!$A:$L,3,0),""))</f>
        <v/>
      </c>
      <c r="C131" s="3" t="str">
        <f>IF(IFERROR(VLOOKUP(ROW(C129),'RW registers'!$A:$L,4,0),"")=0,"",IFERROR(VLOOKUP(ROW(C129),'RW registers'!$A:$L,4,0),""))</f>
        <v/>
      </c>
      <c r="D131" s="3" t="str">
        <f>IF(IFERROR(VLOOKUP(ROW(D129),'RW registers'!$A:$L,5,0),"")=0,"",IFERROR(VLOOKUP(ROW(D129),'RW registers'!$A:$L,5,0),""))</f>
        <v/>
      </c>
      <c r="E131" s="3" t="str">
        <f>IF(IFERROR(VLOOKUP(ROW(E129),'RW registers'!$A:$L,6,0),"")=0,"",IFERROR(VLOOKUP(ROW(E129),'RW registers'!$A:$L,6,0),""))</f>
        <v/>
      </c>
      <c r="F131" s="3" t="str">
        <f>IF(IFERROR(VLOOKUP(ROW(F129),'RW registers'!$A:$L,7,0),"")=0,"",IFERROR(VLOOKUP(ROW(F129),'RW registers'!$A:$L,7,0),""))</f>
        <v/>
      </c>
      <c r="G131" s="3" t="str">
        <f>IF(IFERROR(VLOOKUP(ROW(G129),'RW registers'!$A:$L,8,0),"")=0,"",IFERROR(VLOOKUP(ROW(G129),'RW registers'!$A:$L,8,0),""))</f>
        <v/>
      </c>
      <c r="H131" s="3" t="str">
        <f>IF(IFERROR(VLOOKUP(ROW(H129),'RW registers'!$A:$L,9,0),"")=0,"",IFERROR(VLOOKUP(ROW(H129),'RW registers'!$A:$L,9,0),""))</f>
        <v/>
      </c>
      <c r="I131" s="114" t="str">
        <f>IF(IFERROR(VLOOKUP(ROW(I129),'RW registers'!$A:$L,10,0),"")=0,"",IFERROR(VLOOKUP(ROW(I129),'RW registers'!$A:$L,10,0),""))</f>
        <v/>
      </c>
      <c r="J131" s="118" t="str">
        <f>IF(IFERROR(VLOOKUP(ROW(J129),'RW registers'!$A:$L,11,0),"")=0,"",IFERROR(VLOOKUP(ROW(J129),'RW registers'!$A:$L,11,0),""))</f>
        <v/>
      </c>
      <c r="K131" s="3" t="str">
        <f>IF(IFERROR(VLOOKUP(ROW(K129),'RW registers'!$A:$L,12,0),"")=0,"",IFERROR(VLOOKUP(ROW(K129),'RW registers'!$A:$L,12,0),""))</f>
        <v/>
      </c>
    </row>
    <row r="132" spans="1:11" ht="65.099999999999994" customHeight="1">
      <c r="A132" s="3" t="str">
        <f>IF(IFERROR(VLOOKUP(ROW(A130),'RW registers'!$A:$L,2,0),"")=0,"",IFERROR(VLOOKUP(ROW(A130),'RW registers'!$A:$L,2,0),""))</f>
        <v/>
      </c>
      <c r="B132" s="3" t="str">
        <f>IF(IFERROR(VLOOKUP(ROW(B130),'RW registers'!$A:$L,3,0),"")=0,"",IFERROR(VLOOKUP(ROW(B130),'RW registers'!$A:$L,3,0),""))</f>
        <v/>
      </c>
      <c r="C132" s="3" t="str">
        <f>IF(IFERROR(VLOOKUP(ROW(C130),'RW registers'!$A:$L,4,0),"")=0,"",IFERROR(VLOOKUP(ROW(C130),'RW registers'!$A:$L,4,0),""))</f>
        <v/>
      </c>
      <c r="D132" s="3" t="str">
        <f>IF(IFERROR(VLOOKUP(ROW(D130),'RW registers'!$A:$L,5,0),"")=0,"",IFERROR(VLOOKUP(ROW(D130),'RW registers'!$A:$L,5,0),""))</f>
        <v/>
      </c>
      <c r="E132" s="3" t="str">
        <f>IF(IFERROR(VLOOKUP(ROW(E130),'RW registers'!$A:$L,6,0),"")=0,"",IFERROR(VLOOKUP(ROW(E130),'RW registers'!$A:$L,6,0),""))</f>
        <v/>
      </c>
      <c r="F132" s="3" t="str">
        <f>IF(IFERROR(VLOOKUP(ROW(F130),'RW registers'!$A:$L,7,0),"")=0,"",IFERROR(VLOOKUP(ROW(F130),'RW registers'!$A:$L,7,0),""))</f>
        <v/>
      </c>
      <c r="G132" s="3" t="str">
        <f>IF(IFERROR(VLOOKUP(ROW(G130),'RW registers'!$A:$L,8,0),"")=0,"",IFERROR(VLOOKUP(ROW(G130),'RW registers'!$A:$L,8,0),""))</f>
        <v/>
      </c>
      <c r="H132" s="3" t="str">
        <f>IF(IFERROR(VLOOKUP(ROW(H130),'RW registers'!$A:$L,9,0),"")=0,"",IFERROR(VLOOKUP(ROW(H130),'RW registers'!$A:$L,9,0),""))</f>
        <v/>
      </c>
      <c r="I132" s="114" t="str">
        <f>IF(IFERROR(VLOOKUP(ROW(I130),'RW registers'!$A:$L,10,0),"")=0,"",IFERROR(VLOOKUP(ROW(I130),'RW registers'!$A:$L,10,0),""))</f>
        <v/>
      </c>
      <c r="J132" s="118" t="str">
        <f>IF(IFERROR(VLOOKUP(ROW(J130),'RW registers'!$A:$L,11,0),"")=0,"",IFERROR(VLOOKUP(ROW(J130),'RW registers'!$A:$L,11,0),""))</f>
        <v/>
      </c>
      <c r="K132" s="3" t="str">
        <f>IF(IFERROR(VLOOKUP(ROW(K130),'RW registers'!$A:$L,12,0),"")=0,"",IFERROR(VLOOKUP(ROW(K130),'RW registers'!$A:$L,12,0),""))</f>
        <v/>
      </c>
    </row>
    <row r="133" spans="1:11" ht="65.099999999999994" customHeight="1">
      <c r="A133" s="3" t="str">
        <f>IF(IFERROR(VLOOKUP(ROW(A131),'RW registers'!$A:$L,2,0),"")=0,"",IFERROR(VLOOKUP(ROW(A131),'RW registers'!$A:$L,2,0),""))</f>
        <v/>
      </c>
      <c r="B133" s="3" t="str">
        <f>IF(IFERROR(VLOOKUP(ROW(B131),'RW registers'!$A:$L,3,0),"")=0,"",IFERROR(VLOOKUP(ROW(B131),'RW registers'!$A:$L,3,0),""))</f>
        <v/>
      </c>
      <c r="C133" s="3" t="str">
        <f>IF(IFERROR(VLOOKUP(ROW(C131),'RW registers'!$A:$L,4,0),"")=0,"",IFERROR(VLOOKUP(ROW(C131),'RW registers'!$A:$L,4,0),""))</f>
        <v/>
      </c>
      <c r="D133" s="3" t="str">
        <f>IF(IFERROR(VLOOKUP(ROW(D131),'RW registers'!$A:$L,5,0),"")=0,"",IFERROR(VLOOKUP(ROW(D131),'RW registers'!$A:$L,5,0),""))</f>
        <v/>
      </c>
      <c r="E133" s="3" t="str">
        <f>IF(IFERROR(VLOOKUP(ROW(E131),'RW registers'!$A:$L,6,0),"")=0,"",IFERROR(VLOOKUP(ROW(E131),'RW registers'!$A:$L,6,0),""))</f>
        <v/>
      </c>
      <c r="F133" s="3" t="str">
        <f>IF(IFERROR(VLOOKUP(ROW(F131),'RW registers'!$A:$L,7,0),"")=0,"",IFERROR(VLOOKUP(ROW(F131),'RW registers'!$A:$L,7,0),""))</f>
        <v/>
      </c>
      <c r="G133" s="3" t="str">
        <f>IF(IFERROR(VLOOKUP(ROW(G131),'RW registers'!$A:$L,8,0),"")=0,"",IFERROR(VLOOKUP(ROW(G131),'RW registers'!$A:$L,8,0),""))</f>
        <v/>
      </c>
      <c r="H133" s="3" t="str">
        <f>IF(IFERROR(VLOOKUP(ROW(H131),'RW registers'!$A:$L,9,0),"")=0,"",IFERROR(VLOOKUP(ROW(H131),'RW registers'!$A:$L,9,0),""))</f>
        <v/>
      </c>
      <c r="I133" s="114" t="str">
        <f>IF(IFERROR(VLOOKUP(ROW(I131),'RW registers'!$A:$L,10,0),"")=0,"",IFERROR(VLOOKUP(ROW(I131),'RW registers'!$A:$L,10,0),""))</f>
        <v/>
      </c>
      <c r="J133" s="118" t="str">
        <f>IF(IFERROR(VLOOKUP(ROW(J131),'RW registers'!$A:$L,11,0),"")=0,"",IFERROR(VLOOKUP(ROW(J131),'RW registers'!$A:$L,11,0),""))</f>
        <v/>
      </c>
      <c r="K133" s="3" t="str">
        <f>IF(IFERROR(VLOOKUP(ROW(K131),'RW registers'!$A:$L,12,0),"")=0,"",IFERROR(VLOOKUP(ROW(K131),'RW registers'!$A:$L,12,0),""))</f>
        <v/>
      </c>
    </row>
    <row r="134" spans="1:11" ht="65.099999999999994" customHeight="1">
      <c r="A134" s="3" t="str">
        <f>IF(IFERROR(VLOOKUP(ROW(A132),'RW registers'!$A:$L,2,0),"")=0,"",IFERROR(VLOOKUP(ROW(A132),'RW registers'!$A:$L,2,0),""))</f>
        <v/>
      </c>
      <c r="B134" s="3" t="str">
        <f>IF(IFERROR(VLOOKUP(ROW(B132),'RW registers'!$A:$L,3,0),"")=0,"",IFERROR(VLOOKUP(ROW(B132),'RW registers'!$A:$L,3,0),""))</f>
        <v/>
      </c>
      <c r="C134" s="3" t="str">
        <f>IF(IFERROR(VLOOKUP(ROW(C132),'RW registers'!$A:$L,4,0),"")=0,"",IFERROR(VLOOKUP(ROW(C132),'RW registers'!$A:$L,4,0),""))</f>
        <v/>
      </c>
      <c r="D134" s="3" t="str">
        <f>IF(IFERROR(VLOOKUP(ROW(D132),'RW registers'!$A:$L,5,0),"")=0,"",IFERROR(VLOOKUP(ROW(D132),'RW registers'!$A:$L,5,0),""))</f>
        <v/>
      </c>
      <c r="E134" s="3" t="str">
        <f>IF(IFERROR(VLOOKUP(ROW(E132),'RW registers'!$A:$L,6,0),"")=0,"",IFERROR(VLOOKUP(ROW(E132),'RW registers'!$A:$L,6,0),""))</f>
        <v/>
      </c>
      <c r="F134" s="3" t="str">
        <f>IF(IFERROR(VLOOKUP(ROW(F132),'RW registers'!$A:$L,7,0),"")=0,"",IFERROR(VLOOKUP(ROW(F132),'RW registers'!$A:$L,7,0),""))</f>
        <v/>
      </c>
      <c r="G134" s="3" t="str">
        <f>IF(IFERROR(VLOOKUP(ROW(G132),'RW registers'!$A:$L,8,0),"")=0,"",IFERROR(VLOOKUP(ROW(G132),'RW registers'!$A:$L,8,0),""))</f>
        <v/>
      </c>
      <c r="H134" s="3" t="str">
        <f>IF(IFERROR(VLOOKUP(ROW(H132),'RW registers'!$A:$L,9,0),"")=0,"",IFERROR(VLOOKUP(ROW(H132),'RW registers'!$A:$L,9,0),""))</f>
        <v/>
      </c>
      <c r="I134" s="114" t="str">
        <f>IF(IFERROR(VLOOKUP(ROW(I132),'RW registers'!$A:$L,10,0),"")=0,"",IFERROR(VLOOKUP(ROW(I132),'RW registers'!$A:$L,10,0),""))</f>
        <v/>
      </c>
      <c r="J134" s="118" t="str">
        <f>IF(IFERROR(VLOOKUP(ROW(J132),'RW registers'!$A:$L,11,0),"")=0,"",IFERROR(VLOOKUP(ROW(J132),'RW registers'!$A:$L,11,0),""))</f>
        <v/>
      </c>
      <c r="K134" s="3" t="str">
        <f>IF(IFERROR(VLOOKUP(ROW(K132),'RW registers'!$A:$L,12,0),"")=0,"",IFERROR(VLOOKUP(ROW(K132),'RW registers'!$A:$L,12,0),""))</f>
        <v/>
      </c>
    </row>
    <row r="135" spans="1:11" ht="65.099999999999994" customHeight="1">
      <c r="A135" s="3" t="str">
        <f>IF(IFERROR(VLOOKUP(ROW(A133),'RW registers'!$A:$L,2,0),"")=0,"",IFERROR(VLOOKUP(ROW(A133),'RW registers'!$A:$L,2,0),""))</f>
        <v/>
      </c>
      <c r="B135" s="3" t="str">
        <f>IF(IFERROR(VLOOKUP(ROW(B133),'RW registers'!$A:$L,3,0),"")=0,"",IFERROR(VLOOKUP(ROW(B133),'RW registers'!$A:$L,3,0),""))</f>
        <v/>
      </c>
      <c r="C135" s="3" t="str">
        <f>IF(IFERROR(VLOOKUP(ROW(C133),'RW registers'!$A:$L,4,0),"")=0,"",IFERROR(VLOOKUP(ROW(C133),'RW registers'!$A:$L,4,0),""))</f>
        <v/>
      </c>
      <c r="D135" s="3" t="str">
        <f>IF(IFERROR(VLOOKUP(ROW(D133),'RW registers'!$A:$L,5,0),"")=0,"",IFERROR(VLOOKUP(ROW(D133),'RW registers'!$A:$L,5,0),""))</f>
        <v/>
      </c>
      <c r="E135" s="3" t="str">
        <f>IF(IFERROR(VLOOKUP(ROW(E133),'RW registers'!$A:$L,6,0),"")=0,"",IFERROR(VLOOKUP(ROW(E133),'RW registers'!$A:$L,6,0),""))</f>
        <v/>
      </c>
      <c r="F135" s="3" t="str">
        <f>IF(IFERROR(VLOOKUP(ROW(F133),'RW registers'!$A:$L,7,0),"")=0,"",IFERROR(VLOOKUP(ROW(F133),'RW registers'!$A:$L,7,0),""))</f>
        <v/>
      </c>
      <c r="G135" s="3" t="str">
        <f>IF(IFERROR(VLOOKUP(ROW(G133),'RW registers'!$A:$L,8,0),"")=0,"",IFERROR(VLOOKUP(ROW(G133),'RW registers'!$A:$L,8,0),""))</f>
        <v/>
      </c>
      <c r="H135" s="3" t="str">
        <f>IF(IFERROR(VLOOKUP(ROW(H133),'RW registers'!$A:$L,9,0),"")=0,"",IFERROR(VLOOKUP(ROW(H133),'RW registers'!$A:$L,9,0),""))</f>
        <v/>
      </c>
      <c r="I135" s="114" t="str">
        <f>IF(IFERROR(VLOOKUP(ROW(I133),'RW registers'!$A:$L,10,0),"")=0,"",IFERROR(VLOOKUP(ROW(I133),'RW registers'!$A:$L,10,0),""))</f>
        <v/>
      </c>
      <c r="J135" s="118" t="str">
        <f>IF(IFERROR(VLOOKUP(ROW(J133),'RW registers'!$A:$L,11,0),"")=0,"",IFERROR(VLOOKUP(ROW(J133),'RW registers'!$A:$L,11,0),""))</f>
        <v/>
      </c>
      <c r="K135" s="3" t="str">
        <f>IF(IFERROR(VLOOKUP(ROW(K133),'RW registers'!$A:$L,12,0),"")=0,"",IFERROR(VLOOKUP(ROW(K133),'RW registers'!$A:$L,12,0),""))</f>
        <v/>
      </c>
    </row>
    <row r="136" spans="1:11" ht="65.099999999999994" customHeight="1">
      <c r="A136" s="3" t="str">
        <f>IF(IFERROR(VLOOKUP(ROW(A134),'RW registers'!$A:$L,2,0),"")=0,"",IFERROR(VLOOKUP(ROW(A134),'RW registers'!$A:$L,2,0),""))</f>
        <v/>
      </c>
      <c r="B136" s="3" t="str">
        <f>IF(IFERROR(VLOOKUP(ROW(B134),'RW registers'!$A:$L,3,0),"")=0,"",IFERROR(VLOOKUP(ROW(B134),'RW registers'!$A:$L,3,0),""))</f>
        <v/>
      </c>
      <c r="C136" s="3" t="str">
        <f>IF(IFERROR(VLOOKUP(ROW(C134),'RW registers'!$A:$L,4,0),"")=0,"",IFERROR(VLOOKUP(ROW(C134),'RW registers'!$A:$L,4,0),""))</f>
        <v/>
      </c>
      <c r="D136" s="3" t="str">
        <f>IF(IFERROR(VLOOKUP(ROW(D134),'RW registers'!$A:$L,5,0),"")=0,"",IFERROR(VLOOKUP(ROW(D134),'RW registers'!$A:$L,5,0),""))</f>
        <v/>
      </c>
      <c r="E136" s="3" t="str">
        <f>IF(IFERROR(VLOOKUP(ROW(E134),'RW registers'!$A:$L,6,0),"")=0,"",IFERROR(VLOOKUP(ROW(E134),'RW registers'!$A:$L,6,0),""))</f>
        <v/>
      </c>
      <c r="F136" s="3" t="str">
        <f>IF(IFERROR(VLOOKUP(ROW(F134),'RW registers'!$A:$L,7,0),"")=0,"",IFERROR(VLOOKUP(ROW(F134),'RW registers'!$A:$L,7,0),""))</f>
        <v/>
      </c>
      <c r="G136" s="3" t="str">
        <f>IF(IFERROR(VLOOKUP(ROW(G134),'RW registers'!$A:$L,8,0),"")=0,"",IFERROR(VLOOKUP(ROW(G134),'RW registers'!$A:$L,8,0),""))</f>
        <v/>
      </c>
      <c r="H136" s="3" t="str">
        <f>IF(IFERROR(VLOOKUP(ROW(H134),'RW registers'!$A:$L,9,0),"")=0,"",IFERROR(VLOOKUP(ROW(H134),'RW registers'!$A:$L,9,0),""))</f>
        <v/>
      </c>
      <c r="I136" s="114" t="str">
        <f>IF(IFERROR(VLOOKUP(ROW(I134),'RW registers'!$A:$L,10,0),"")=0,"",IFERROR(VLOOKUP(ROW(I134),'RW registers'!$A:$L,10,0),""))</f>
        <v/>
      </c>
      <c r="J136" s="118" t="str">
        <f>IF(IFERROR(VLOOKUP(ROW(J134),'RW registers'!$A:$L,11,0),"")=0,"",IFERROR(VLOOKUP(ROW(J134),'RW registers'!$A:$L,11,0),""))</f>
        <v/>
      </c>
      <c r="K136" s="3" t="str">
        <f>IF(IFERROR(VLOOKUP(ROW(K134),'RW registers'!$A:$L,12,0),"")=0,"",IFERROR(VLOOKUP(ROW(K134),'RW registers'!$A:$L,12,0),""))</f>
        <v/>
      </c>
    </row>
    <row r="137" spans="1:11" ht="65.099999999999994" customHeight="1">
      <c r="A137" s="3" t="str">
        <f>IF(IFERROR(VLOOKUP(ROW(A135),'RW registers'!$A:$L,2,0),"")=0,"",IFERROR(VLOOKUP(ROW(A135),'RW registers'!$A:$L,2,0),""))</f>
        <v/>
      </c>
      <c r="B137" s="3" t="str">
        <f>IF(IFERROR(VLOOKUP(ROW(B135),'RW registers'!$A:$L,3,0),"")=0,"",IFERROR(VLOOKUP(ROW(B135),'RW registers'!$A:$L,3,0),""))</f>
        <v/>
      </c>
      <c r="C137" s="3" t="str">
        <f>IF(IFERROR(VLOOKUP(ROW(C135),'RW registers'!$A:$L,4,0),"")=0,"",IFERROR(VLOOKUP(ROW(C135),'RW registers'!$A:$L,4,0),""))</f>
        <v/>
      </c>
      <c r="D137" s="3" t="str">
        <f>IF(IFERROR(VLOOKUP(ROW(D135),'RW registers'!$A:$L,5,0),"")=0,"",IFERROR(VLOOKUP(ROW(D135),'RW registers'!$A:$L,5,0),""))</f>
        <v/>
      </c>
      <c r="E137" s="3" t="str">
        <f>IF(IFERROR(VLOOKUP(ROW(E135),'RW registers'!$A:$L,6,0),"")=0,"",IFERROR(VLOOKUP(ROW(E135),'RW registers'!$A:$L,6,0),""))</f>
        <v/>
      </c>
      <c r="F137" s="3" t="str">
        <f>IF(IFERROR(VLOOKUP(ROW(F135),'RW registers'!$A:$L,7,0),"")=0,"",IFERROR(VLOOKUP(ROW(F135),'RW registers'!$A:$L,7,0),""))</f>
        <v/>
      </c>
      <c r="G137" s="3" t="str">
        <f>IF(IFERROR(VLOOKUP(ROW(G135),'RW registers'!$A:$L,8,0),"")=0,"",IFERROR(VLOOKUP(ROW(G135),'RW registers'!$A:$L,8,0),""))</f>
        <v/>
      </c>
      <c r="H137" s="3" t="str">
        <f>IF(IFERROR(VLOOKUP(ROW(H135),'RW registers'!$A:$L,9,0),"")=0,"",IFERROR(VLOOKUP(ROW(H135),'RW registers'!$A:$L,9,0),""))</f>
        <v/>
      </c>
      <c r="I137" s="114" t="str">
        <f>IF(IFERROR(VLOOKUP(ROW(I135),'RW registers'!$A:$L,10,0),"")=0,"",IFERROR(VLOOKUP(ROW(I135),'RW registers'!$A:$L,10,0),""))</f>
        <v/>
      </c>
      <c r="J137" s="118" t="str">
        <f>IF(IFERROR(VLOOKUP(ROW(J135),'RW registers'!$A:$L,11,0),"")=0,"",IFERROR(VLOOKUP(ROW(J135),'RW registers'!$A:$L,11,0),""))</f>
        <v/>
      </c>
      <c r="K137" s="3" t="str">
        <f>IF(IFERROR(VLOOKUP(ROW(K135),'RW registers'!$A:$L,12,0),"")=0,"",IFERROR(VLOOKUP(ROW(K135),'RW registers'!$A:$L,12,0),""))</f>
        <v/>
      </c>
    </row>
    <row r="138" spans="1:11" ht="65.099999999999994" customHeight="1">
      <c r="A138" s="3" t="str">
        <f>IF(IFERROR(VLOOKUP(ROW(A136),'RW registers'!$A:$L,2,0),"")=0,"",IFERROR(VLOOKUP(ROW(A136),'RW registers'!$A:$L,2,0),""))</f>
        <v/>
      </c>
      <c r="B138" s="3" t="str">
        <f>IF(IFERROR(VLOOKUP(ROW(B136),'RW registers'!$A:$L,3,0),"")=0,"",IFERROR(VLOOKUP(ROW(B136),'RW registers'!$A:$L,3,0),""))</f>
        <v/>
      </c>
      <c r="C138" s="3" t="str">
        <f>IF(IFERROR(VLOOKUP(ROW(C136),'RW registers'!$A:$L,4,0),"")=0,"",IFERROR(VLOOKUP(ROW(C136),'RW registers'!$A:$L,4,0),""))</f>
        <v/>
      </c>
      <c r="D138" s="3" t="str">
        <f>IF(IFERROR(VLOOKUP(ROW(D136),'RW registers'!$A:$L,5,0),"")=0,"",IFERROR(VLOOKUP(ROW(D136),'RW registers'!$A:$L,5,0),""))</f>
        <v/>
      </c>
      <c r="E138" s="3" t="str">
        <f>IF(IFERROR(VLOOKUP(ROW(E136),'RW registers'!$A:$L,6,0),"")=0,"",IFERROR(VLOOKUP(ROW(E136),'RW registers'!$A:$L,6,0),""))</f>
        <v/>
      </c>
      <c r="F138" s="3" t="str">
        <f>IF(IFERROR(VLOOKUP(ROW(F136),'RW registers'!$A:$L,7,0),"")=0,"",IFERROR(VLOOKUP(ROW(F136),'RW registers'!$A:$L,7,0),""))</f>
        <v/>
      </c>
      <c r="G138" s="3" t="str">
        <f>IF(IFERROR(VLOOKUP(ROW(G136),'RW registers'!$A:$L,8,0),"")=0,"",IFERROR(VLOOKUP(ROW(G136),'RW registers'!$A:$L,8,0),""))</f>
        <v/>
      </c>
      <c r="H138" s="3" t="str">
        <f>IF(IFERROR(VLOOKUP(ROW(H136),'RW registers'!$A:$L,9,0),"")=0,"",IFERROR(VLOOKUP(ROW(H136),'RW registers'!$A:$L,9,0),""))</f>
        <v/>
      </c>
      <c r="I138" s="114" t="str">
        <f>IF(IFERROR(VLOOKUP(ROW(I136),'RW registers'!$A:$L,10,0),"")=0,"",IFERROR(VLOOKUP(ROW(I136),'RW registers'!$A:$L,10,0),""))</f>
        <v/>
      </c>
      <c r="J138" s="118" t="str">
        <f>IF(IFERROR(VLOOKUP(ROW(J136),'RW registers'!$A:$L,11,0),"")=0,"",IFERROR(VLOOKUP(ROW(J136),'RW registers'!$A:$L,11,0),""))</f>
        <v/>
      </c>
      <c r="K138" s="3" t="str">
        <f>IF(IFERROR(VLOOKUP(ROW(K136),'RW registers'!$A:$L,12,0),"")=0,"",IFERROR(VLOOKUP(ROW(K136),'RW registers'!$A:$L,12,0),""))</f>
        <v/>
      </c>
    </row>
    <row r="139" spans="1:11" ht="65.099999999999994" customHeight="1">
      <c r="A139" s="3" t="str">
        <f>IF(IFERROR(VLOOKUP(ROW(A137),'RW registers'!$A:$L,2,0),"")=0,"",IFERROR(VLOOKUP(ROW(A137),'RW registers'!$A:$L,2,0),""))</f>
        <v/>
      </c>
      <c r="B139" s="3" t="str">
        <f>IF(IFERROR(VLOOKUP(ROW(B137),'RW registers'!$A:$L,3,0),"")=0,"",IFERROR(VLOOKUP(ROW(B137),'RW registers'!$A:$L,3,0),""))</f>
        <v/>
      </c>
      <c r="C139" s="3" t="str">
        <f>IF(IFERROR(VLOOKUP(ROW(C137),'RW registers'!$A:$L,4,0),"")=0,"",IFERROR(VLOOKUP(ROW(C137),'RW registers'!$A:$L,4,0),""))</f>
        <v/>
      </c>
      <c r="D139" s="3" t="str">
        <f>IF(IFERROR(VLOOKUP(ROW(D137),'RW registers'!$A:$L,5,0),"")=0,"",IFERROR(VLOOKUP(ROW(D137),'RW registers'!$A:$L,5,0),""))</f>
        <v/>
      </c>
      <c r="E139" s="3" t="str">
        <f>IF(IFERROR(VLOOKUP(ROW(E137),'RW registers'!$A:$L,6,0),"")=0,"",IFERROR(VLOOKUP(ROW(E137),'RW registers'!$A:$L,6,0),""))</f>
        <v/>
      </c>
      <c r="F139" s="3" t="str">
        <f>IF(IFERROR(VLOOKUP(ROW(F137),'RW registers'!$A:$L,7,0),"")=0,"",IFERROR(VLOOKUP(ROW(F137),'RW registers'!$A:$L,7,0),""))</f>
        <v/>
      </c>
      <c r="G139" s="3" t="str">
        <f>IF(IFERROR(VLOOKUP(ROW(G137),'RW registers'!$A:$L,8,0),"")=0,"",IFERROR(VLOOKUP(ROW(G137),'RW registers'!$A:$L,8,0),""))</f>
        <v/>
      </c>
      <c r="H139" s="3" t="str">
        <f>IF(IFERROR(VLOOKUP(ROW(H137),'RW registers'!$A:$L,9,0),"")=0,"",IFERROR(VLOOKUP(ROW(H137),'RW registers'!$A:$L,9,0),""))</f>
        <v/>
      </c>
      <c r="I139" s="114" t="str">
        <f>IF(IFERROR(VLOOKUP(ROW(I137),'RW registers'!$A:$L,10,0),"")=0,"",IFERROR(VLOOKUP(ROW(I137),'RW registers'!$A:$L,10,0),""))</f>
        <v/>
      </c>
      <c r="J139" s="118" t="str">
        <f>IF(IFERROR(VLOOKUP(ROW(J137),'RW registers'!$A:$L,11,0),"")=0,"",IFERROR(VLOOKUP(ROW(J137),'RW registers'!$A:$L,11,0),""))</f>
        <v/>
      </c>
      <c r="K139" s="3" t="str">
        <f>IF(IFERROR(VLOOKUP(ROW(K137),'RW registers'!$A:$L,12,0),"")=0,"",IFERROR(VLOOKUP(ROW(K137),'RW registers'!$A:$L,12,0),""))</f>
        <v/>
      </c>
    </row>
    <row r="140" spans="1:11" ht="65.099999999999994" customHeight="1">
      <c r="A140" s="3" t="str">
        <f>IF(IFERROR(VLOOKUP(ROW(A138),'RW registers'!$A:$L,2,0),"")=0,"",IFERROR(VLOOKUP(ROW(A138),'RW registers'!$A:$L,2,0),""))</f>
        <v/>
      </c>
      <c r="B140" s="3" t="str">
        <f>IF(IFERROR(VLOOKUP(ROW(B138),'RW registers'!$A:$L,3,0),"")=0,"",IFERROR(VLOOKUP(ROW(B138),'RW registers'!$A:$L,3,0),""))</f>
        <v/>
      </c>
      <c r="C140" s="3" t="str">
        <f>IF(IFERROR(VLOOKUP(ROW(C138),'RW registers'!$A:$L,4,0),"")=0,"",IFERROR(VLOOKUP(ROW(C138),'RW registers'!$A:$L,4,0),""))</f>
        <v/>
      </c>
      <c r="D140" s="3" t="str">
        <f>IF(IFERROR(VLOOKUP(ROW(D138),'RW registers'!$A:$L,5,0),"")=0,"",IFERROR(VLOOKUP(ROW(D138),'RW registers'!$A:$L,5,0),""))</f>
        <v/>
      </c>
      <c r="E140" s="3" t="str">
        <f>IF(IFERROR(VLOOKUP(ROW(E138),'RW registers'!$A:$L,6,0),"")=0,"",IFERROR(VLOOKUP(ROW(E138),'RW registers'!$A:$L,6,0),""))</f>
        <v/>
      </c>
      <c r="F140" s="3" t="str">
        <f>IF(IFERROR(VLOOKUP(ROW(F138),'RW registers'!$A:$L,7,0),"")=0,"",IFERROR(VLOOKUP(ROW(F138),'RW registers'!$A:$L,7,0),""))</f>
        <v/>
      </c>
      <c r="G140" s="3" t="str">
        <f>IF(IFERROR(VLOOKUP(ROW(G138),'RW registers'!$A:$L,8,0),"")=0,"",IFERROR(VLOOKUP(ROW(G138),'RW registers'!$A:$L,8,0),""))</f>
        <v/>
      </c>
      <c r="H140" s="3" t="str">
        <f>IF(IFERROR(VLOOKUP(ROW(H138),'RW registers'!$A:$L,9,0),"")=0,"",IFERROR(VLOOKUP(ROW(H138),'RW registers'!$A:$L,9,0),""))</f>
        <v/>
      </c>
      <c r="I140" s="114" t="str">
        <f>IF(IFERROR(VLOOKUP(ROW(I138),'RW registers'!$A:$L,10,0),"")=0,"",IFERROR(VLOOKUP(ROW(I138),'RW registers'!$A:$L,10,0),""))</f>
        <v/>
      </c>
      <c r="J140" s="118" t="str">
        <f>IF(IFERROR(VLOOKUP(ROW(J138),'RW registers'!$A:$L,11,0),"")=0,"",IFERROR(VLOOKUP(ROW(J138),'RW registers'!$A:$L,11,0),""))</f>
        <v/>
      </c>
      <c r="K140" s="3" t="str">
        <f>IF(IFERROR(VLOOKUP(ROW(K138),'RW registers'!$A:$L,12,0),"")=0,"",IFERROR(VLOOKUP(ROW(K138),'RW registers'!$A:$L,12,0),""))</f>
        <v/>
      </c>
    </row>
    <row r="141" spans="1:11" ht="65.099999999999994" customHeight="1">
      <c r="A141" s="3" t="str">
        <f>IF(IFERROR(VLOOKUP(ROW(A139),'RW registers'!$A:$L,2,0),"")=0,"",IFERROR(VLOOKUP(ROW(A139),'RW registers'!$A:$L,2,0),""))</f>
        <v/>
      </c>
      <c r="B141" s="3" t="str">
        <f>IF(IFERROR(VLOOKUP(ROW(B139),'RW registers'!$A:$L,3,0),"")=0,"",IFERROR(VLOOKUP(ROW(B139),'RW registers'!$A:$L,3,0),""))</f>
        <v/>
      </c>
      <c r="C141" s="3" t="str">
        <f>IF(IFERROR(VLOOKUP(ROW(C139),'RW registers'!$A:$L,4,0),"")=0,"",IFERROR(VLOOKUP(ROW(C139),'RW registers'!$A:$L,4,0),""))</f>
        <v/>
      </c>
      <c r="D141" s="3" t="str">
        <f>IF(IFERROR(VLOOKUP(ROW(D139),'RW registers'!$A:$L,5,0),"")=0,"",IFERROR(VLOOKUP(ROW(D139),'RW registers'!$A:$L,5,0),""))</f>
        <v/>
      </c>
      <c r="E141" s="3" t="str">
        <f>IF(IFERROR(VLOOKUP(ROW(E139),'RW registers'!$A:$L,6,0),"")=0,"",IFERROR(VLOOKUP(ROW(E139),'RW registers'!$A:$L,6,0),""))</f>
        <v/>
      </c>
      <c r="F141" s="3" t="str">
        <f>IF(IFERROR(VLOOKUP(ROW(F139),'RW registers'!$A:$L,7,0),"")=0,"",IFERROR(VLOOKUP(ROW(F139),'RW registers'!$A:$L,7,0),""))</f>
        <v/>
      </c>
      <c r="G141" s="3" t="str">
        <f>IF(IFERROR(VLOOKUP(ROW(G139),'RW registers'!$A:$L,8,0),"")=0,"",IFERROR(VLOOKUP(ROW(G139),'RW registers'!$A:$L,8,0),""))</f>
        <v/>
      </c>
      <c r="H141" s="3" t="str">
        <f>IF(IFERROR(VLOOKUP(ROW(H139),'RW registers'!$A:$L,9,0),"")=0,"",IFERROR(VLOOKUP(ROW(H139),'RW registers'!$A:$L,9,0),""))</f>
        <v/>
      </c>
      <c r="I141" s="114" t="str">
        <f>IF(IFERROR(VLOOKUP(ROW(I139),'RW registers'!$A:$L,10,0),"")=0,"",IFERROR(VLOOKUP(ROW(I139),'RW registers'!$A:$L,10,0),""))</f>
        <v/>
      </c>
      <c r="J141" s="118" t="str">
        <f>IF(IFERROR(VLOOKUP(ROW(J139),'RW registers'!$A:$L,11,0),"")=0,"",IFERROR(VLOOKUP(ROW(J139),'RW registers'!$A:$L,11,0),""))</f>
        <v/>
      </c>
      <c r="K141" s="3" t="str">
        <f>IF(IFERROR(VLOOKUP(ROW(K139),'RW registers'!$A:$L,12,0),"")=0,"",IFERROR(VLOOKUP(ROW(K139),'RW registers'!$A:$L,12,0),""))</f>
        <v/>
      </c>
    </row>
    <row r="142" spans="1:11" ht="65.099999999999994" customHeight="1">
      <c r="A142" s="3" t="str">
        <f>IF(IFERROR(VLOOKUP(ROW(A140),'RW registers'!$A:$L,2,0),"")=0,"",IFERROR(VLOOKUP(ROW(A140),'RW registers'!$A:$L,2,0),""))</f>
        <v/>
      </c>
      <c r="B142" s="3" t="str">
        <f>IF(IFERROR(VLOOKUP(ROW(B140),'RW registers'!$A:$L,3,0),"")=0,"",IFERROR(VLOOKUP(ROW(B140),'RW registers'!$A:$L,3,0),""))</f>
        <v/>
      </c>
      <c r="C142" s="3" t="str">
        <f>IF(IFERROR(VLOOKUP(ROW(C140),'RW registers'!$A:$L,4,0),"")=0,"",IFERROR(VLOOKUP(ROW(C140),'RW registers'!$A:$L,4,0),""))</f>
        <v/>
      </c>
      <c r="D142" s="3" t="str">
        <f>IF(IFERROR(VLOOKUP(ROW(D140),'RW registers'!$A:$L,5,0),"")=0,"",IFERROR(VLOOKUP(ROW(D140),'RW registers'!$A:$L,5,0),""))</f>
        <v/>
      </c>
      <c r="E142" s="3" t="str">
        <f>IF(IFERROR(VLOOKUP(ROW(E140),'RW registers'!$A:$L,6,0),"")=0,"",IFERROR(VLOOKUP(ROW(E140),'RW registers'!$A:$L,6,0),""))</f>
        <v/>
      </c>
      <c r="F142" s="3" t="str">
        <f>IF(IFERROR(VLOOKUP(ROW(F140),'RW registers'!$A:$L,7,0),"")=0,"",IFERROR(VLOOKUP(ROW(F140),'RW registers'!$A:$L,7,0),""))</f>
        <v/>
      </c>
      <c r="G142" s="3" t="str">
        <f>IF(IFERROR(VLOOKUP(ROW(G140),'RW registers'!$A:$L,8,0),"")=0,"",IFERROR(VLOOKUP(ROW(G140),'RW registers'!$A:$L,8,0),""))</f>
        <v/>
      </c>
      <c r="H142" s="3" t="str">
        <f>IF(IFERROR(VLOOKUP(ROW(H140),'RW registers'!$A:$L,9,0),"")=0,"",IFERROR(VLOOKUP(ROW(H140),'RW registers'!$A:$L,9,0),""))</f>
        <v/>
      </c>
      <c r="I142" s="114" t="str">
        <f>IF(IFERROR(VLOOKUP(ROW(I140),'RW registers'!$A:$L,10,0),"")=0,"",IFERROR(VLOOKUP(ROW(I140),'RW registers'!$A:$L,10,0),""))</f>
        <v/>
      </c>
      <c r="J142" s="118" t="str">
        <f>IF(IFERROR(VLOOKUP(ROW(J140),'RW registers'!$A:$L,11,0),"")=0,"",IFERROR(VLOOKUP(ROW(J140),'RW registers'!$A:$L,11,0),""))</f>
        <v/>
      </c>
      <c r="K142" s="3" t="str">
        <f>IF(IFERROR(VLOOKUP(ROW(K140),'RW registers'!$A:$L,12,0),"")=0,"",IFERROR(VLOOKUP(ROW(K140),'RW registers'!$A:$L,12,0),""))</f>
        <v/>
      </c>
    </row>
    <row r="143" spans="1:11" ht="65.099999999999994" customHeight="1">
      <c r="A143" s="3" t="str">
        <f>IF(IFERROR(VLOOKUP(ROW(A141),'RW registers'!$A:$L,2,0),"")=0,"",IFERROR(VLOOKUP(ROW(A141),'RW registers'!$A:$L,2,0),""))</f>
        <v/>
      </c>
      <c r="B143" s="3" t="str">
        <f>IF(IFERROR(VLOOKUP(ROW(B141),'RW registers'!$A:$L,3,0),"")=0,"",IFERROR(VLOOKUP(ROW(B141),'RW registers'!$A:$L,3,0),""))</f>
        <v/>
      </c>
      <c r="C143" s="3" t="str">
        <f>IF(IFERROR(VLOOKUP(ROW(C141),'RW registers'!$A:$L,4,0),"")=0,"",IFERROR(VLOOKUP(ROW(C141),'RW registers'!$A:$L,4,0),""))</f>
        <v/>
      </c>
      <c r="D143" s="3" t="str">
        <f>IF(IFERROR(VLOOKUP(ROW(D141),'RW registers'!$A:$L,5,0),"")=0,"",IFERROR(VLOOKUP(ROW(D141),'RW registers'!$A:$L,5,0),""))</f>
        <v/>
      </c>
      <c r="E143" s="3" t="str">
        <f>IF(IFERROR(VLOOKUP(ROW(E141),'RW registers'!$A:$L,6,0),"")=0,"",IFERROR(VLOOKUP(ROW(E141),'RW registers'!$A:$L,6,0),""))</f>
        <v/>
      </c>
      <c r="F143" s="3" t="str">
        <f>IF(IFERROR(VLOOKUP(ROW(F141),'RW registers'!$A:$L,7,0),"")=0,"",IFERROR(VLOOKUP(ROW(F141),'RW registers'!$A:$L,7,0),""))</f>
        <v/>
      </c>
      <c r="G143" s="3" t="str">
        <f>IF(IFERROR(VLOOKUP(ROW(G141),'RW registers'!$A:$L,8,0),"")=0,"",IFERROR(VLOOKUP(ROW(G141),'RW registers'!$A:$L,8,0),""))</f>
        <v/>
      </c>
      <c r="H143" s="3" t="str">
        <f>IF(IFERROR(VLOOKUP(ROW(H141),'RW registers'!$A:$L,9,0),"")=0,"",IFERROR(VLOOKUP(ROW(H141),'RW registers'!$A:$L,9,0),""))</f>
        <v/>
      </c>
      <c r="I143" s="114" t="str">
        <f>IF(IFERROR(VLOOKUP(ROW(I141),'RW registers'!$A:$L,10,0),"")=0,"",IFERROR(VLOOKUP(ROW(I141),'RW registers'!$A:$L,10,0),""))</f>
        <v/>
      </c>
      <c r="J143" s="118" t="str">
        <f>IF(IFERROR(VLOOKUP(ROW(J141),'RW registers'!$A:$L,11,0),"")=0,"",IFERROR(VLOOKUP(ROW(J141),'RW registers'!$A:$L,11,0),""))</f>
        <v/>
      </c>
      <c r="K143" s="3" t="str">
        <f>IF(IFERROR(VLOOKUP(ROW(K141),'RW registers'!$A:$L,12,0),"")=0,"",IFERROR(VLOOKUP(ROW(K141),'RW registers'!$A:$L,12,0),""))</f>
        <v/>
      </c>
    </row>
    <row r="144" spans="1:11" ht="65.099999999999994" customHeight="1">
      <c r="A144" s="3" t="str">
        <f>IF(IFERROR(VLOOKUP(ROW(A142),'RW registers'!$A:$L,2,0),"")=0,"",IFERROR(VLOOKUP(ROW(A142),'RW registers'!$A:$L,2,0),""))</f>
        <v/>
      </c>
      <c r="B144" s="3" t="str">
        <f>IF(IFERROR(VLOOKUP(ROW(B142),'RW registers'!$A:$L,3,0),"")=0,"",IFERROR(VLOOKUP(ROW(B142),'RW registers'!$A:$L,3,0),""))</f>
        <v/>
      </c>
      <c r="C144" s="3" t="str">
        <f>IF(IFERROR(VLOOKUP(ROW(C142),'RW registers'!$A:$L,4,0),"")=0,"",IFERROR(VLOOKUP(ROW(C142),'RW registers'!$A:$L,4,0),""))</f>
        <v/>
      </c>
      <c r="D144" s="3" t="str">
        <f>IF(IFERROR(VLOOKUP(ROW(D142),'RW registers'!$A:$L,5,0),"")=0,"",IFERROR(VLOOKUP(ROW(D142),'RW registers'!$A:$L,5,0),""))</f>
        <v/>
      </c>
      <c r="E144" s="3" t="str">
        <f>IF(IFERROR(VLOOKUP(ROW(E142),'RW registers'!$A:$L,6,0),"")=0,"",IFERROR(VLOOKUP(ROW(E142),'RW registers'!$A:$L,6,0),""))</f>
        <v/>
      </c>
      <c r="F144" s="3" t="str">
        <f>IF(IFERROR(VLOOKUP(ROW(F142),'RW registers'!$A:$L,7,0),"")=0,"",IFERROR(VLOOKUP(ROW(F142),'RW registers'!$A:$L,7,0),""))</f>
        <v/>
      </c>
      <c r="G144" s="3" t="str">
        <f>IF(IFERROR(VLOOKUP(ROW(G142),'RW registers'!$A:$L,8,0),"")=0,"",IFERROR(VLOOKUP(ROW(G142),'RW registers'!$A:$L,8,0),""))</f>
        <v/>
      </c>
      <c r="H144" s="3" t="str">
        <f>IF(IFERROR(VLOOKUP(ROW(H142),'RW registers'!$A:$L,9,0),"")=0,"",IFERROR(VLOOKUP(ROW(H142),'RW registers'!$A:$L,9,0),""))</f>
        <v/>
      </c>
      <c r="I144" s="114" t="str">
        <f>IF(IFERROR(VLOOKUP(ROW(I142),'RW registers'!$A:$L,10,0),"")=0,"",IFERROR(VLOOKUP(ROW(I142),'RW registers'!$A:$L,10,0),""))</f>
        <v/>
      </c>
      <c r="J144" s="118" t="str">
        <f>IF(IFERROR(VLOOKUP(ROW(J142),'RW registers'!$A:$L,11,0),"")=0,"",IFERROR(VLOOKUP(ROW(J142),'RW registers'!$A:$L,11,0),""))</f>
        <v/>
      </c>
      <c r="K144" s="3" t="str">
        <f>IF(IFERROR(VLOOKUP(ROW(K142),'RW registers'!$A:$L,12,0),"")=0,"",IFERROR(VLOOKUP(ROW(K142),'RW registers'!$A:$L,12,0),""))</f>
        <v/>
      </c>
    </row>
    <row r="145" spans="1:11" ht="65.099999999999994" customHeight="1">
      <c r="A145" s="3" t="str">
        <f>IF(IFERROR(VLOOKUP(ROW(A143),'RW registers'!$A:$L,2,0),"")=0,"",IFERROR(VLOOKUP(ROW(A143),'RW registers'!$A:$L,2,0),""))</f>
        <v/>
      </c>
      <c r="B145" s="3" t="str">
        <f>IF(IFERROR(VLOOKUP(ROW(B143),'RW registers'!$A:$L,3,0),"")=0,"",IFERROR(VLOOKUP(ROW(B143),'RW registers'!$A:$L,3,0),""))</f>
        <v/>
      </c>
      <c r="C145" s="3" t="str">
        <f>IF(IFERROR(VLOOKUP(ROW(C143),'RW registers'!$A:$L,4,0),"")=0,"",IFERROR(VLOOKUP(ROW(C143),'RW registers'!$A:$L,4,0),""))</f>
        <v/>
      </c>
      <c r="D145" s="3" t="str">
        <f>IF(IFERROR(VLOOKUP(ROW(D143),'RW registers'!$A:$L,5,0),"")=0,"",IFERROR(VLOOKUP(ROW(D143),'RW registers'!$A:$L,5,0),""))</f>
        <v/>
      </c>
      <c r="E145" s="3" t="str">
        <f>IF(IFERROR(VLOOKUP(ROW(E143),'RW registers'!$A:$L,6,0),"")=0,"",IFERROR(VLOOKUP(ROW(E143),'RW registers'!$A:$L,6,0),""))</f>
        <v/>
      </c>
      <c r="F145" s="3" t="str">
        <f>IF(IFERROR(VLOOKUP(ROW(F143),'RW registers'!$A:$L,7,0),"")=0,"",IFERROR(VLOOKUP(ROW(F143),'RW registers'!$A:$L,7,0),""))</f>
        <v/>
      </c>
      <c r="G145" s="3" t="str">
        <f>IF(IFERROR(VLOOKUP(ROW(G143),'RW registers'!$A:$L,8,0),"")=0,"",IFERROR(VLOOKUP(ROW(G143),'RW registers'!$A:$L,8,0),""))</f>
        <v/>
      </c>
      <c r="H145" s="3" t="str">
        <f>IF(IFERROR(VLOOKUP(ROW(H143),'RW registers'!$A:$L,9,0),"")=0,"",IFERROR(VLOOKUP(ROW(H143),'RW registers'!$A:$L,9,0),""))</f>
        <v/>
      </c>
      <c r="I145" s="114" t="str">
        <f>IF(IFERROR(VLOOKUP(ROW(I143),'RW registers'!$A:$L,10,0),"")=0,"",IFERROR(VLOOKUP(ROW(I143),'RW registers'!$A:$L,10,0),""))</f>
        <v/>
      </c>
      <c r="J145" s="118" t="str">
        <f>IF(IFERROR(VLOOKUP(ROW(J143),'RW registers'!$A:$L,11,0),"")=0,"",IFERROR(VLOOKUP(ROW(J143),'RW registers'!$A:$L,11,0),""))</f>
        <v/>
      </c>
      <c r="K145" s="3" t="str">
        <f>IF(IFERROR(VLOOKUP(ROW(K143),'RW registers'!$A:$L,12,0),"")=0,"",IFERROR(VLOOKUP(ROW(K143),'RW registers'!$A:$L,12,0),""))</f>
        <v/>
      </c>
    </row>
    <row r="146" spans="1:11" ht="65.099999999999994" customHeight="1">
      <c r="A146" s="3" t="str">
        <f>IF(IFERROR(VLOOKUP(ROW(A144),'RW registers'!$A:$L,2,0),"")=0,"",IFERROR(VLOOKUP(ROW(A144),'RW registers'!$A:$L,2,0),""))</f>
        <v/>
      </c>
      <c r="B146" s="3" t="str">
        <f>IF(IFERROR(VLOOKUP(ROW(B144),'RW registers'!$A:$L,3,0),"")=0,"",IFERROR(VLOOKUP(ROW(B144),'RW registers'!$A:$L,3,0),""))</f>
        <v/>
      </c>
      <c r="C146" s="3" t="str">
        <f>IF(IFERROR(VLOOKUP(ROW(C144),'RW registers'!$A:$L,4,0),"")=0,"",IFERROR(VLOOKUP(ROW(C144),'RW registers'!$A:$L,4,0),""))</f>
        <v/>
      </c>
      <c r="D146" s="3" t="str">
        <f>IF(IFERROR(VLOOKUP(ROW(D144),'RW registers'!$A:$L,5,0),"")=0,"",IFERROR(VLOOKUP(ROW(D144),'RW registers'!$A:$L,5,0),""))</f>
        <v/>
      </c>
      <c r="E146" s="3" t="str">
        <f>IF(IFERROR(VLOOKUP(ROW(E144),'RW registers'!$A:$L,6,0),"")=0,"",IFERROR(VLOOKUP(ROW(E144),'RW registers'!$A:$L,6,0),""))</f>
        <v/>
      </c>
      <c r="F146" s="3" t="str">
        <f>IF(IFERROR(VLOOKUP(ROW(F144),'RW registers'!$A:$L,7,0),"")=0,"",IFERROR(VLOOKUP(ROW(F144),'RW registers'!$A:$L,7,0),""))</f>
        <v/>
      </c>
      <c r="G146" s="3" t="str">
        <f>IF(IFERROR(VLOOKUP(ROW(G144),'RW registers'!$A:$L,8,0),"")=0,"",IFERROR(VLOOKUP(ROW(G144),'RW registers'!$A:$L,8,0),""))</f>
        <v/>
      </c>
      <c r="H146" s="3" t="str">
        <f>IF(IFERROR(VLOOKUP(ROW(H144),'RW registers'!$A:$L,9,0),"")=0,"",IFERROR(VLOOKUP(ROW(H144),'RW registers'!$A:$L,9,0),""))</f>
        <v/>
      </c>
      <c r="I146" s="114" t="str">
        <f>IF(IFERROR(VLOOKUP(ROW(I144),'RW registers'!$A:$L,10,0),"")=0,"",IFERROR(VLOOKUP(ROW(I144),'RW registers'!$A:$L,10,0),""))</f>
        <v/>
      </c>
      <c r="J146" s="118" t="str">
        <f>IF(IFERROR(VLOOKUP(ROW(J144),'RW registers'!$A:$L,11,0),"")=0,"",IFERROR(VLOOKUP(ROW(J144),'RW registers'!$A:$L,11,0),""))</f>
        <v/>
      </c>
      <c r="K146" s="3" t="str">
        <f>IF(IFERROR(VLOOKUP(ROW(K144),'RW registers'!$A:$L,12,0),"")=0,"",IFERROR(VLOOKUP(ROW(K144),'RW registers'!$A:$L,12,0),""))</f>
        <v/>
      </c>
    </row>
    <row r="147" spans="1:11" ht="65.099999999999994" customHeight="1">
      <c r="A147" s="3" t="str">
        <f>IF(IFERROR(VLOOKUP(ROW(A145),'RW registers'!$A:$L,2,0),"")=0,"",IFERROR(VLOOKUP(ROW(A145),'RW registers'!$A:$L,2,0),""))</f>
        <v/>
      </c>
      <c r="B147" s="3" t="str">
        <f>IF(IFERROR(VLOOKUP(ROW(B145),'RW registers'!$A:$L,3,0),"")=0,"",IFERROR(VLOOKUP(ROW(B145),'RW registers'!$A:$L,3,0),""))</f>
        <v/>
      </c>
      <c r="C147" s="3" t="str">
        <f>IF(IFERROR(VLOOKUP(ROW(C145),'RW registers'!$A:$L,4,0),"")=0,"",IFERROR(VLOOKUP(ROW(C145),'RW registers'!$A:$L,4,0),""))</f>
        <v/>
      </c>
      <c r="D147" s="3" t="str">
        <f>IF(IFERROR(VLOOKUP(ROW(D145),'RW registers'!$A:$L,5,0),"")=0,"",IFERROR(VLOOKUP(ROW(D145),'RW registers'!$A:$L,5,0),""))</f>
        <v/>
      </c>
      <c r="E147" s="3" t="str">
        <f>IF(IFERROR(VLOOKUP(ROW(E145),'RW registers'!$A:$L,6,0),"")=0,"",IFERROR(VLOOKUP(ROW(E145),'RW registers'!$A:$L,6,0),""))</f>
        <v/>
      </c>
      <c r="F147" s="3" t="str">
        <f>IF(IFERROR(VLOOKUP(ROW(F145),'RW registers'!$A:$L,7,0),"")=0,"",IFERROR(VLOOKUP(ROW(F145),'RW registers'!$A:$L,7,0),""))</f>
        <v/>
      </c>
      <c r="G147" s="3" t="str">
        <f>IF(IFERROR(VLOOKUP(ROW(G145),'RW registers'!$A:$L,8,0),"")=0,"",IFERROR(VLOOKUP(ROW(G145),'RW registers'!$A:$L,8,0),""))</f>
        <v/>
      </c>
      <c r="H147" s="3" t="str">
        <f>IF(IFERROR(VLOOKUP(ROW(H145),'RW registers'!$A:$L,9,0),"")=0,"",IFERROR(VLOOKUP(ROW(H145),'RW registers'!$A:$L,9,0),""))</f>
        <v/>
      </c>
      <c r="I147" s="114" t="str">
        <f>IF(IFERROR(VLOOKUP(ROW(I145),'RW registers'!$A:$L,10,0),"")=0,"",IFERROR(VLOOKUP(ROW(I145),'RW registers'!$A:$L,10,0),""))</f>
        <v/>
      </c>
      <c r="J147" s="118" t="str">
        <f>IF(IFERROR(VLOOKUP(ROW(J145),'RW registers'!$A:$L,11,0),"")=0,"",IFERROR(VLOOKUP(ROW(J145),'RW registers'!$A:$L,11,0),""))</f>
        <v/>
      </c>
      <c r="K147" s="3" t="str">
        <f>IF(IFERROR(VLOOKUP(ROW(K145),'RW registers'!$A:$L,12,0),"")=0,"",IFERROR(VLOOKUP(ROW(K145),'RW registers'!$A:$L,12,0),""))</f>
        <v/>
      </c>
    </row>
    <row r="148" spans="1:11" ht="65.099999999999994" customHeight="1">
      <c r="A148" s="3" t="str">
        <f>IF(IFERROR(VLOOKUP(ROW(A146),'RW registers'!$A:$L,2,0),"")=0,"",IFERROR(VLOOKUP(ROW(A146),'RW registers'!$A:$L,2,0),""))</f>
        <v/>
      </c>
      <c r="B148" s="3" t="str">
        <f>IF(IFERROR(VLOOKUP(ROW(B146),'RW registers'!$A:$L,3,0),"")=0,"",IFERROR(VLOOKUP(ROW(B146),'RW registers'!$A:$L,3,0),""))</f>
        <v/>
      </c>
      <c r="C148" s="3" t="str">
        <f>IF(IFERROR(VLOOKUP(ROW(C146),'RW registers'!$A:$L,4,0),"")=0,"",IFERROR(VLOOKUP(ROW(C146),'RW registers'!$A:$L,4,0),""))</f>
        <v/>
      </c>
      <c r="D148" s="3" t="str">
        <f>IF(IFERROR(VLOOKUP(ROW(D146),'RW registers'!$A:$L,5,0),"")=0,"",IFERROR(VLOOKUP(ROW(D146),'RW registers'!$A:$L,5,0),""))</f>
        <v/>
      </c>
      <c r="E148" s="3" t="str">
        <f>IF(IFERROR(VLOOKUP(ROW(E146),'RW registers'!$A:$L,6,0),"")=0,"",IFERROR(VLOOKUP(ROW(E146),'RW registers'!$A:$L,6,0),""))</f>
        <v/>
      </c>
      <c r="F148" s="3" t="str">
        <f>IF(IFERROR(VLOOKUP(ROW(F146),'RW registers'!$A:$L,7,0),"")=0,"",IFERROR(VLOOKUP(ROW(F146),'RW registers'!$A:$L,7,0),""))</f>
        <v/>
      </c>
      <c r="G148" s="3" t="str">
        <f>IF(IFERROR(VLOOKUP(ROW(G146),'RW registers'!$A:$L,8,0),"")=0,"",IFERROR(VLOOKUP(ROW(G146),'RW registers'!$A:$L,8,0),""))</f>
        <v/>
      </c>
      <c r="H148" s="3" t="str">
        <f>IF(IFERROR(VLOOKUP(ROW(H146),'RW registers'!$A:$L,9,0),"")=0,"",IFERROR(VLOOKUP(ROW(H146),'RW registers'!$A:$L,9,0),""))</f>
        <v/>
      </c>
      <c r="I148" s="114" t="str">
        <f>IF(IFERROR(VLOOKUP(ROW(I146),'RW registers'!$A:$L,10,0),"")=0,"",IFERROR(VLOOKUP(ROW(I146),'RW registers'!$A:$L,10,0),""))</f>
        <v/>
      </c>
      <c r="J148" s="118" t="str">
        <f>IF(IFERROR(VLOOKUP(ROW(J146),'RW registers'!$A:$L,11,0),"")=0,"",IFERROR(VLOOKUP(ROW(J146),'RW registers'!$A:$L,11,0),""))</f>
        <v/>
      </c>
      <c r="K148" s="3" t="str">
        <f>IF(IFERROR(VLOOKUP(ROW(K146),'RW registers'!$A:$L,12,0),"")=0,"",IFERROR(VLOOKUP(ROW(K146),'RW registers'!$A:$L,12,0),""))</f>
        <v/>
      </c>
    </row>
    <row r="149" spans="1:11" ht="65.099999999999994" customHeight="1">
      <c r="A149" s="3" t="str">
        <f>IF(IFERROR(VLOOKUP(ROW(A147),'RW registers'!$A:$L,2,0),"")=0,"",IFERROR(VLOOKUP(ROW(A147),'RW registers'!$A:$L,2,0),""))</f>
        <v/>
      </c>
      <c r="B149" s="3" t="str">
        <f>IF(IFERROR(VLOOKUP(ROW(B147),'RW registers'!$A:$L,3,0),"")=0,"",IFERROR(VLOOKUP(ROW(B147),'RW registers'!$A:$L,3,0),""))</f>
        <v/>
      </c>
      <c r="C149" s="3" t="str">
        <f>IF(IFERROR(VLOOKUP(ROW(C147),'RW registers'!$A:$L,4,0),"")=0,"",IFERROR(VLOOKUP(ROW(C147),'RW registers'!$A:$L,4,0),""))</f>
        <v/>
      </c>
      <c r="D149" s="3" t="str">
        <f>IF(IFERROR(VLOOKUP(ROW(D147),'RW registers'!$A:$L,5,0),"")=0,"",IFERROR(VLOOKUP(ROW(D147),'RW registers'!$A:$L,5,0),""))</f>
        <v/>
      </c>
      <c r="E149" s="3" t="str">
        <f>IF(IFERROR(VLOOKUP(ROW(E147),'RW registers'!$A:$L,6,0),"")=0,"",IFERROR(VLOOKUP(ROW(E147),'RW registers'!$A:$L,6,0),""))</f>
        <v/>
      </c>
      <c r="F149" s="3" t="str">
        <f>IF(IFERROR(VLOOKUP(ROW(F147),'RW registers'!$A:$L,7,0),"")=0,"",IFERROR(VLOOKUP(ROW(F147),'RW registers'!$A:$L,7,0),""))</f>
        <v/>
      </c>
      <c r="G149" s="3" t="str">
        <f>IF(IFERROR(VLOOKUP(ROW(G147),'RW registers'!$A:$L,8,0),"")=0,"",IFERROR(VLOOKUP(ROW(G147),'RW registers'!$A:$L,8,0),""))</f>
        <v/>
      </c>
      <c r="H149" s="3" t="str">
        <f>IF(IFERROR(VLOOKUP(ROW(H147),'RW registers'!$A:$L,9,0),"")=0,"",IFERROR(VLOOKUP(ROW(H147),'RW registers'!$A:$L,9,0),""))</f>
        <v/>
      </c>
      <c r="I149" s="114" t="str">
        <f>IF(IFERROR(VLOOKUP(ROW(I147),'RW registers'!$A:$L,10,0),"")=0,"",IFERROR(VLOOKUP(ROW(I147),'RW registers'!$A:$L,10,0),""))</f>
        <v/>
      </c>
      <c r="J149" s="118" t="str">
        <f>IF(IFERROR(VLOOKUP(ROW(J147),'RW registers'!$A:$L,11,0),"")=0,"",IFERROR(VLOOKUP(ROW(J147),'RW registers'!$A:$L,11,0),""))</f>
        <v/>
      </c>
      <c r="K149" s="3" t="str">
        <f>IF(IFERROR(VLOOKUP(ROW(K147),'RW registers'!$A:$L,12,0),"")=0,"",IFERROR(VLOOKUP(ROW(K147),'RW registers'!$A:$L,12,0),""))</f>
        <v/>
      </c>
    </row>
    <row r="150" spans="1:11" ht="65.099999999999994" customHeight="1">
      <c r="A150" s="3" t="str">
        <f>IF(IFERROR(VLOOKUP(ROW(A148),'RW registers'!$A:$L,2,0),"")=0,"",IFERROR(VLOOKUP(ROW(A148),'RW registers'!$A:$L,2,0),""))</f>
        <v/>
      </c>
      <c r="B150" s="3" t="str">
        <f>IF(IFERROR(VLOOKUP(ROW(B148),'RW registers'!$A:$L,3,0),"")=0,"",IFERROR(VLOOKUP(ROW(B148),'RW registers'!$A:$L,3,0),""))</f>
        <v/>
      </c>
      <c r="C150" s="3" t="str">
        <f>IF(IFERROR(VLOOKUP(ROW(C148),'RW registers'!$A:$L,4,0),"")=0,"",IFERROR(VLOOKUP(ROW(C148),'RW registers'!$A:$L,4,0),""))</f>
        <v/>
      </c>
      <c r="D150" s="3" t="str">
        <f>IF(IFERROR(VLOOKUP(ROW(D148),'RW registers'!$A:$L,5,0),"")=0,"",IFERROR(VLOOKUP(ROW(D148),'RW registers'!$A:$L,5,0),""))</f>
        <v/>
      </c>
      <c r="E150" s="3" t="str">
        <f>IF(IFERROR(VLOOKUP(ROW(E148),'RW registers'!$A:$L,6,0),"")=0,"",IFERROR(VLOOKUP(ROW(E148),'RW registers'!$A:$L,6,0),""))</f>
        <v/>
      </c>
      <c r="F150" s="3" t="str">
        <f>IF(IFERROR(VLOOKUP(ROW(F148),'RW registers'!$A:$L,7,0),"")=0,"",IFERROR(VLOOKUP(ROW(F148),'RW registers'!$A:$L,7,0),""))</f>
        <v/>
      </c>
      <c r="G150" s="3" t="str">
        <f>IF(IFERROR(VLOOKUP(ROW(G148),'RW registers'!$A:$L,8,0),"")=0,"",IFERROR(VLOOKUP(ROW(G148),'RW registers'!$A:$L,8,0),""))</f>
        <v/>
      </c>
      <c r="H150" s="3" t="str">
        <f>IF(IFERROR(VLOOKUP(ROW(H148),'RW registers'!$A:$L,9,0),"")=0,"",IFERROR(VLOOKUP(ROW(H148),'RW registers'!$A:$L,9,0),""))</f>
        <v/>
      </c>
      <c r="I150" s="114" t="str">
        <f>IF(IFERROR(VLOOKUP(ROW(I148),'RW registers'!$A:$L,10,0),"")=0,"",IFERROR(VLOOKUP(ROW(I148),'RW registers'!$A:$L,10,0),""))</f>
        <v/>
      </c>
      <c r="J150" s="118" t="str">
        <f>IF(IFERROR(VLOOKUP(ROW(J148),'RW registers'!$A:$L,11,0),"")=0,"",IFERROR(VLOOKUP(ROW(J148),'RW registers'!$A:$L,11,0),""))</f>
        <v/>
      </c>
      <c r="K150" s="3" t="str">
        <f>IF(IFERROR(VLOOKUP(ROW(K148),'RW registers'!$A:$L,12,0),"")=0,"",IFERROR(VLOOKUP(ROW(K148),'RW registers'!$A:$L,12,0),""))</f>
        <v/>
      </c>
    </row>
    <row r="151" spans="1:11" ht="65.099999999999994" customHeight="1">
      <c r="A151" s="3" t="str">
        <f>IF(IFERROR(VLOOKUP(ROW(A149),'RW registers'!$A:$L,2,0),"")=0,"",IFERROR(VLOOKUP(ROW(A149),'RW registers'!$A:$L,2,0),""))</f>
        <v/>
      </c>
      <c r="B151" s="3" t="str">
        <f>IF(IFERROR(VLOOKUP(ROW(B149),'RW registers'!$A:$L,3,0),"")=0,"",IFERROR(VLOOKUP(ROW(B149),'RW registers'!$A:$L,3,0),""))</f>
        <v/>
      </c>
      <c r="C151" s="3" t="str">
        <f>IF(IFERROR(VLOOKUP(ROW(C149),'RW registers'!$A:$L,4,0),"")=0,"",IFERROR(VLOOKUP(ROW(C149),'RW registers'!$A:$L,4,0),""))</f>
        <v/>
      </c>
      <c r="D151" s="3" t="str">
        <f>IF(IFERROR(VLOOKUP(ROW(D149),'RW registers'!$A:$L,5,0),"")=0,"",IFERROR(VLOOKUP(ROW(D149),'RW registers'!$A:$L,5,0),""))</f>
        <v/>
      </c>
      <c r="E151" s="3" t="str">
        <f>IF(IFERROR(VLOOKUP(ROW(E149),'RW registers'!$A:$L,6,0),"")=0,"",IFERROR(VLOOKUP(ROW(E149),'RW registers'!$A:$L,6,0),""))</f>
        <v/>
      </c>
      <c r="F151" s="3" t="str">
        <f>IF(IFERROR(VLOOKUP(ROW(F149),'RW registers'!$A:$L,7,0),"")=0,"",IFERROR(VLOOKUP(ROW(F149),'RW registers'!$A:$L,7,0),""))</f>
        <v/>
      </c>
      <c r="G151" s="3" t="str">
        <f>IF(IFERROR(VLOOKUP(ROW(G149),'RW registers'!$A:$L,8,0),"")=0,"",IFERROR(VLOOKUP(ROW(G149),'RW registers'!$A:$L,8,0),""))</f>
        <v/>
      </c>
      <c r="H151" s="3" t="str">
        <f>IF(IFERROR(VLOOKUP(ROW(H149),'RW registers'!$A:$L,9,0),"")=0,"",IFERROR(VLOOKUP(ROW(H149),'RW registers'!$A:$L,9,0),""))</f>
        <v/>
      </c>
      <c r="I151" s="114" t="str">
        <f>IF(IFERROR(VLOOKUP(ROW(I149),'RW registers'!$A:$L,10,0),"")=0,"",IFERROR(VLOOKUP(ROW(I149),'RW registers'!$A:$L,10,0),""))</f>
        <v/>
      </c>
      <c r="J151" s="118" t="str">
        <f>IF(IFERROR(VLOOKUP(ROW(J149),'RW registers'!$A:$L,11,0),"")=0,"",IFERROR(VLOOKUP(ROW(J149),'RW registers'!$A:$L,11,0),""))</f>
        <v/>
      </c>
      <c r="K151" s="3" t="str">
        <f>IF(IFERROR(VLOOKUP(ROW(K149),'RW registers'!$A:$L,12,0),"")=0,"",IFERROR(VLOOKUP(ROW(K149),'RW registers'!$A:$L,12,0),""))</f>
        <v/>
      </c>
    </row>
    <row r="152" spans="1:11" ht="65.099999999999994" customHeight="1">
      <c r="A152" s="3" t="str">
        <f>IF(IFERROR(VLOOKUP(ROW(A150),'RW registers'!$A:$L,2,0),"")=0,"",IFERROR(VLOOKUP(ROW(A150),'RW registers'!$A:$L,2,0),""))</f>
        <v/>
      </c>
      <c r="B152" s="3" t="str">
        <f>IF(IFERROR(VLOOKUP(ROW(B150),'RW registers'!$A:$L,3,0),"")=0,"",IFERROR(VLOOKUP(ROW(B150),'RW registers'!$A:$L,3,0),""))</f>
        <v/>
      </c>
      <c r="C152" s="3" t="str">
        <f>IF(IFERROR(VLOOKUP(ROW(C150),'RW registers'!$A:$L,4,0),"")=0,"",IFERROR(VLOOKUP(ROW(C150),'RW registers'!$A:$L,4,0),""))</f>
        <v/>
      </c>
      <c r="D152" s="3" t="str">
        <f>IF(IFERROR(VLOOKUP(ROW(D150),'RW registers'!$A:$L,5,0),"")=0,"",IFERROR(VLOOKUP(ROW(D150),'RW registers'!$A:$L,5,0),""))</f>
        <v/>
      </c>
      <c r="E152" s="3" t="str">
        <f>IF(IFERROR(VLOOKUP(ROW(E150),'RW registers'!$A:$L,6,0),"")=0,"",IFERROR(VLOOKUP(ROW(E150),'RW registers'!$A:$L,6,0),""))</f>
        <v/>
      </c>
      <c r="F152" s="3" t="str">
        <f>IF(IFERROR(VLOOKUP(ROW(F150),'RW registers'!$A:$L,7,0),"")=0,"",IFERROR(VLOOKUP(ROW(F150),'RW registers'!$A:$L,7,0),""))</f>
        <v/>
      </c>
      <c r="G152" s="3" t="str">
        <f>IF(IFERROR(VLOOKUP(ROW(G150),'RW registers'!$A:$L,8,0),"")=0,"",IFERROR(VLOOKUP(ROW(G150),'RW registers'!$A:$L,8,0),""))</f>
        <v/>
      </c>
      <c r="H152" s="3" t="str">
        <f>IF(IFERROR(VLOOKUP(ROW(H150),'RW registers'!$A:$L,9,0),"")=0,"",IFERROR(VLOOKUP(ROW(H150),'RW registers'!$A:$L,9,0),""))</f>
        <v/>
      </c>
      <c r="I152" s="114" t="str">
        <f>IF(IFERROR(VLOOKUP(ROW(I150),'RW registers'!$A:$L,10,0),"")=0,"",IFERROR(VLOOKUP(ROW(I150),'RW registers'!$A:$L,10,0),""))</f>
        <v/>
      </c>
      <c r="J152" s="118" t="str">
        <f>IF(IFERROR(VLOOKUP(ROW(J150),'RW registers'!$A:$L,11,0),"")=0,"",IFERROR(VLOOKUP(ROW(J150),'RW registers'!$A:$L,11,0),""))</f>
        <v/>
      </c>
      <c r="K152" s="3" t="str">
        <f>IF(IFERROR(VLOOKUP(ROW(K150),'RW registers'!$A:$L,12,0),"")=0,"",IFERROR(VLOOKUP(ROW(K150),'RW registers'!$A:$L,12,0),""))</f>
        <v/>
      </c>
    </row>
    <row r="153" spans="1:11" ht="65.099999999999994" customHeight="1">
      <c r="A153" s="3" t="str">
        <f>IF(IFERROR(VLOOKUP(ROW(A151),'RW registers'!$A:$L,2,0),"")=0,"",IFERROR(VLOOKUP(ROW(A151),'RW registers'!$A:$L,2,0),""))</f>
        <v/>
      </c>
      <c r="B153" s="3" t="str">
        <f>IF(IFERROR(VLOOKUP(ROW(B151),'RW registers'!$A:$L,3,0),"")=0,"",IFERROR(VLOOKUP(ROW(B151),'RW registers'!$A:$L,3,0),""))</f>
        <v/>
      </c>
      <c r="C153" s="3" t="str">
        <f>IF(IFERROR(VLOOKUP(ROW(C151),'RW registers'!$A:$L,4,0),"")=0,"",IFERROR(VLOOKUP(ROW(C151),'RW registers'!$A:$L,4,0),""))</f>
        <v/>
      </c>
      <c r="D153" s="3" t="str">
        <f>IF(IFERROR(VLOOKUP(ROW(D151),'RW registers'!$A:$L,5,0),"")=0,"",IFERROR(VLOOKUP(ROW(D151),'RW registers'!$A:$L,5,0),""))</f>
        <v/>
      </c>
      <c r="E153" s="3" t="str">
        <f>IF(IFERROR(VLOOKUP(ROW(E151),'RW registers'!$A:$L,6,0),"")=0,"",IFERROR(VLOOKUP(ROW(E151),'RW registers'!$A:$L,6,0),""))</f>
        <v/>
      </c>
      <c r="F153" s="3" t="str">
        <f>IF(IFERROR(VLOOKUP(ROW(F151),'RW registers'!$A:$L,7,0),"")=0,"",IFERROR(VLOOKUP(ROW(F151),'RW registers'!$A:$L,7,0),""))</f>
        <v/>
      </c>
      <c r="G153" s="3" t="str">
        <f>IF(IFERROR(VLOOKUP(ROW(G151),'RW registers'!$A:$L,8,0),"")=0,"",IFERROR(VLOOKUP(ROW(G151),'RW registers'!$A:$L,8,0),""))</f>
        <v/>
      </c>
      <c r="H153" s="3" t="str">
        <f>IF(IFERROR(VLOOKUP(ROW(H151),'RW registers'!$A:$L,9,0),"")=0,"",IFERROR(VLOOKUP(ROW(H151),'RW registers'!$A:$L,9,0),""))</f>
        <v/>
      </c>
      <c r="I153" s="114" t="str">
        <f>IF(IFERROR(VLOOKUP(ROW(I151),'RW registers'!$A:$L,10,0),"")=0,"",IFERROR(VLOOKUP(ROW(I151),'RW registers'!$A:$L,10,0),""))</f>
        <v/>
      </c>
      <c r="J153" s="118" t="str">
        <f>IF(IFERROR(VLOOKUP(ROW(J151),'RW registers'!$A:$L,11,0),"")=0,"",IFERROR(VLOOKUP(ROW(J151),'RW registers'!$A:$L,11,0),""))</f>
        <v/>
      </c>
      <c r="K153" s="3" t="str">
        <f>IF(IFERROR(VLOOKUP(ROW(K151),'RW registers'!$A:$L,12,0),"")=0,"",IFERROR(VLOOKUP(ROW(K151),'RW registers'!$A:$L,12,0),""))</f>
        <v/>
      </c>
    </row>
    <row r="154" spans="1:11" ht="65.099999999999994" customHeight="1">
      <c r="A154" s="3" t="str">
        <f>IF(IFERROR(VLOOKUP(ROW(A152),'RW registers'!$A:$L,2,0),"")=0,"",IFERROR(VLOOKUP(ROW(A152),'RW registers'!$A:$L,2,0),""))</f>
        <v/>
      </c>
      <c r="B154" s="3" t="str">
        <f>IF(IFERROR(VLOOKUP(ROW(B152),'RW registers'!$A:$L,3,0),"")=0,"",IFERROR(VLOOKUP(ROW(B152),'RW registers'!$A:$L,3,0),""))</f>
        <v/>
      </c>
      <c r="C154" s="3" t="str">
        <f>IF(IFERROR(VLOOKUP(ROW(C152),'RW registers'!$A:$L,4,0),"")=0,"",IFERROR(VLOOKUP(ROW(C152),'RW registers'!$A:$L,4,0),""))</f>
        <v/>
      </c>
      <c r="D154" s="3" t="str">
        <f>IF(IFERROR(VLOOKUP(ROW(D152),'RW registers'!$A:$L,5,0),"")=0,"",IFERROR(VLOOKUP(ROW(D152),'RW registers'!$A:$L,5,0),""))</f>
        <v/>
      </c>
      <c r="E154" s="3" t="str">
        <f>IF(IFERROR(VLOOKUP(ROW(E152),'RW registers'!$A:$L,6,0),"")=0,"",IFERROR(VLOOKUP(ROW(E152),'RW registers'!$A:$L,6,0),""))</f>
        <v/>
      </c>
      <c r="F154" s="3" t="str">
        <f>IF(IFERROR(VLOOKUP(ROW(F152),'RW registers'!$A:$L,7,0),"")=0,"",IFERROR(VLOOKUP(ROW(F152),'RW registers'!$A:$L,7,0),""))</f>
        <v/>
      </c>
      <c r="G154" s="3" t="str">
        <f>IF(IFERROR(VLOOKUP(ROW(G152),'RW registers'!$A:$L,8,0),"")=0,"",IFERROR(VLOOKUP(ROW(G152),'RW registers'!$A:$L,8,0),""))</f>
        <v/>
      </c>
      <c r="H154" s="3" t="str">
        <f>IF(IFERROR(VLOOKUP(ROW(H152),'RW registers'!$A:$L,9,0),"")=0,"",IFERROR(VLOOKUP(ROW(H152),'RW registers'!$A:$L,9,0),""))</f>
        <v/>
      </c>
      <c r="I154" s="114" t="str">
        <f>IF(IFERROR(VLOOKUP(ROW(I152),'RW registers'!$A:$L,10,0),"")=0,"",IFERROR(VLOOKUP(ROW(I152),'RW registers'!$A:$L,10,0),""))</f>
        <v/>
      </c>
      <c r="J154" s="118" t="str">
        <f>IF(IFERROR(VLOOKUP(ROW(J152),'RW registers'!$A:$L,11,0),"")=0,"",IFERROR(VLOOKUP(ROW(J152),'RW registers'!$A:$L,11,0),""))</f>
        <v/>
      </c>
      <c r="K154" s="3" t="str">
        <f>IF(IFERROR(VLOOKUP(ROW(K152),'RW registers'!$A:$L,12,0),"")=0,"",IFERROR(VLOOKUP(ROW(K152),'RW registers'!$A:$L,12,0),""))</f>
        <v/>
      </c>
    </row>
    <row r="155" spans="1:11" ht="65.099999999999994" customHeight="1">
      <c r="A155" s="3" t="str">
        <f>IF(IFERROR(VLOOKUP(ROW(A153),'RW registers'!$A:$L,2,0),"")=0,"",IFERROR(VLOOKUP(ROW(A153),'RW registers'!$A:$L,2,0),""))</f>
        <v/>
      </c>
      <c r="B155" s="3" t="str">
        <f>IF(IFERROR(VLOOKUP(ROW(B153),'RW registers'!$A:$L,3,0),"")=0,"",IFERROR(VLOOKUP(ROW(B153),'RW registers'!$A:$L,3,0),""))</f>
        <v/>
      </c>
      <c r="C155" s="3" t="str">
        <f>IF(IFERROR(VLOOKUP(ROW(C153),'RW registers'!$A:$L,4,0),"")=0,"",IFERROR(VLOOKUP(ROW(C153),'RW registers'!$A:$L,4,0),""))</f>
        <v/>
      </c>
      <c r="D155" s="3" t="str">
        <f>IF(IFERROR(VLOOKUP(ROW(D153),'RW registers'!$A:$L,5,0),"")=0,"",IFERROR(VLOOKUP(ROW(D153),'RW registers'!$A:$L,5,0),""))</f>
        <v/>
      </c>
      <c r="E155" s="3" t="str">
        <f>IF(IFERROR(VLOOKUP(ROW(E153),'RW registers'!$A:$L,6,0),"")=0,"",IFERROR(VLOOKUP(ROW(E153),'RW registers'!$A:$L,6,0),""))</f>
        <v/>
      </c>
      <c r="F155" s="3" t="str">
        <f>IF(IFERROR(VLOOKUP(ROW(F153),'RW registers'!$A:$L,7,0),"")=0,"",IFERROR(VLOOKUP(ROW(F153),'RW registers'!$A:$L,7,0),""))</f>
        <v/>
      </c>
      <c r="G155" s="3" t="str">
        <f>IF(IFERROR(VLOOKUP(ROW(G153),'RW registers'!$A:$L,8,0),"")=0,"",IFERROR(VLOOKUP(ROW(G153),'RW registers'!$A:$L,8,0),""))</f>
        <v/>
      </c>
      <c r="H155" s="3" t="str">
        <f>IF(IFERROR(VLOOKUP(ROW(H153),'RW registers'!$A:$L,9,0),"")=0,"",IFERROR(VLOOKUP(ROW(H153),'RW registers'!$A:$L,9,0),""))</f>
        <v/>
      </c>
      <c r="I155" s="114" t="str">
        <f>IF(IFERROR(VLOOKUP(ROW(I153),'RW registers'!$A:$L,10,0),"")=0,"",IFERROR(VLOOKUP(ROW(I153),'RW registers'!$A:$L,10,0),""))</f>
        <v/>
      </c>
      <c r="J155" s="118" t="str">
        <f>IF(IFERROR(VLOOKUP(ROW(J153),'RW registers'!$A:$L,11,0),"")=0,"",IFERROR(VLOOKUP(ROW(J153),'RW registers'!$A:$L,11,0),""))</f>
        <v/>
      </c>
      <c r="K155" s="3" t="str">
        <f>IF(IFERROR(VLOOKUP(ROW(K153),'RW registers'!$A:$L,12,0),"")=0,"",IFERROR(VLOOKUP(ROW(K153),'RW registers'!$A:$L,12,0),""))</f>
        <v/>
      </c>
    </row>
    <row r="156" spans="1:11" ht="65.099999999999994" customHeight="1">
      <c r="A156" s="3" t="str">
        <f>IF(IFERROR(VLOOKUP(ROW(A154),'RW registers'!$A:$L,2,0),"")=0,"",IFERROR(VLOOKUP(ROW(A154),'RW registers'!$A:$L,2,0),""))</f>
        <v/>
      </c>
      <c r="B156" s="3" t="str">
        <f>IF(IFERROR(VLOOKUP(ROW(B154),'RW registers'!$A:$L,3,0),"")=0,"",IFERROR(VLOOKUP(ROW(B154),'RW registers'!$A:$L,3,0),""))</f>
        <v/>
      </c>
      <c r="C156" s="3" t="str">
        <f>IF(IFERROR(VLOOKUP(ROW(C154),'RW registers'!$A:$L,4,0),"")=0,"",IFERROR(VLOOKUP(ROW(C154),'RW registers'!$A:$L,4,0),""))</f>
        <v/>
      </c>
      <c r="D156" s="3" t="str">
        <f>IF(IFERROR(VLOOKUP(ROW(D154),'RW registers'!$A:$L,5,0),"")=0,"",IFERROR(VLOOKUP(ROW(D154),'RW registers'!$A:$L,5,0),""))</f>
        <v/>
      </c>
      <c r="E156" s="3" t="str">
        <f>IF(IFERROR(VLOOKUP(ROW(E154),'RW registers'!$A:$L,6,0),"")=0,"",IFERROR(VLOOKUP(ROW(E154),'RW registers'!$A:$L,6,0),""))</f>
        <v/>
      </c>
      <c r="F156" s="3" t="str">
        <f>IF(IFERROR(VLOOKUP(ROW(F154),'RW registers'!$A:$L,7,0),"")=0,"",IFERROR(VLOOKUP(ROW(F154),'RW registers'!$A:$L,7,0),""))</f>
        <v/>
      </c>
      <c r="G156" s="3" t="str">
        <f>IF(IFERROR(VLOOKUP(ROW(G154),'RW registers'!$A:$L,8,0),"")=0,"",IFERROR(VLOOKUP(ROW(G154),'RW registers'!$A:$L,8,0),""))</f>
        <v/>
      </c>
      <c r="H156" s="3" t="str">
        <f>IF(IFERROR(VLOOKUP(ROW(H154),'RW registers'!$A:$L,9,0),"")=0,"",IFERROR(VLOOKUP(ROW(H154),'RW registers'!$A:$L,9,0),""))</f>
        <v/>
      </c>
      <c r="I156" s="114" t="str">
        <f>IF(IFERROR(VLOOKUP(ROW(I154),'RW registers'!$A:$L,10,0),"")=0,"",IFERROR(VLOOKUP(ROW(I154),'RW registers'!$A:$L,10,0),""))</f>
        <v/>
      </c>
      <c r="J156" s="118" t="str">
        <f>IF(IFERROR(VLOOKUP(ROW(J154),'RW registers'!$A:$L,11,0),"")=0,"",IFERROR(VLOOKUP(ROW(J154),'RW registers'!$A:$L,11,0),""))</f>
        <v/>
      </c>
      <c r="K156" s="3" t="str">
        <f>IF(IFERROR(VLOOKUP(ROW(K154),'RW registers'!$A:$L,12,0),"")=0,"",IFERROR(VLOOKUP(ROW(K154),'RW registers'!$A:$L,12,0),""))</f>
        <v/>
      </c>
    </row>
    <row r="157" spans="1:11" ht="65.099999999999994" customHeight="1">
      <c r="A157" s="3" t="str">
        <f>IF(IFERROR(VLOOKUP(ROW(A155),'RW registers'!$A:$L,2,0),"")=0,"",IFERROR(VLOOKUP(ROW(A155),'RW registers'!$A:$L,2,0),""))</f>
        <v/>
      </c>
      <c r="B157" s="3" t="str">
        <f>IF(IFERROR(VLOOKUP(ROW(B155),'RW registers'!$A:$L,3,0),"")=0,"",IFERROR(VLOOKUP(ROW(B155),'RW registers'!$A:$L,3,0),""))</f>
        <v/>
      </c>
      <c r="C157" s="3" t="str">
        <f>IF(IFERROR(VLOOKUP(ROW(C155),'RW registers'!$A:$L,4,0),"")=0,"",IFERROR(VLOOKUP(ROW(C155),'RW registers'!$A:$L,4,0),""))</f>
        <v/>
      </c>
      <c r="D157" s="3" t="str">
        <f>IF(IFERROR(VLOOKUP(ROW(D155),'RW registers'!$A:$L,5,0),"")=0,"",IFERROR(VLOOKUP(ROW(D155),'RW registers'!$A:$L,5,0),""))</f>
        <v/>
      </c>
      <c r="E157" s="3" t="str">
        <f>IF(IFERROR(VLOOKUP(ROW(E155),'RW registers'!$A:$L,6,0),"")=0,"",IFERROR(VLOOKUP(ROW(E155),'RW registers'!$A:$L,6,0),""))</f>
        <v/>
      </c>
      <c r="F157" s="3" t="str">
        <f>IF(IFERROR(VLOOKUP(ROW(F155),'RW registers'!$A:$L,7,0),"")=0,"",IFERROR(VLOOKUP(ROW(F155),'RW registers'!$A:$L,7,0),""))</f>
        <v/>
      </c>
      <c r="G157" s="3" t="str">
        <f>IF(IFERROR(VLOOKUP(ROW(G155),'RW registers'!$A:$L,8,0),"")=0,"",IFERROR(VLOOKUP(ROW(G155),'RW registers'!$A:$L,8,0),""))</f>
        <v/>
      </c>
      <c r="H157" s="3" t="str">
        <f>IF(IFERROR(VLOOKUP(ROW(H155),'RW registers'!$A:$L,9,0),"")=0,"",IFERROR(VLOOKUP(ROW(H155),'RW registers'!$A:$L,9,0),""))</f>
        <v/>
      </c>
      <c r="I157" s="114" t="str">
        <f>IF(IFERROR(VLOOKUP(ROW(I155),'RW registers'!$A:$L,10,0),"")=0,"",IFERROR(VLOOKUP(ROW(I155),'RW registers'!$A:$L,10,0),""))</f>
        <v/>
      </c>
      <c r="J157" s="118" t="str">
        <f>IF(IFERROR(VLOOKUP(ROW(J155),'RW registers'!$A:$L,11,0),"")=0,"",IFERROR(VLOOKUP(ROW(J155),'RW registers'!$A:$L,11,0),""))</f>
        <v/>
      </c>
      <c r="K157" s="3" t="str">
        <f>IF(IFERROR(VLOOKUP(ROW(K155),'RW registers'!$A:$L,12,0),"")=0,"",IFERROR(VLOOKUP(ROW(K155),'RW registers'!$A:$L,12,0),""))</f>
        <v/>
      </c>
    </row>
    <row r="158" spans="1:11" ht="65.099999999999994" customHeight="1">
      <c r="A158" s="3" t="str">
        <f>IF(IFERROR(VLOOKUP(ROW(A156),'RW registers'!$A:$L,2,0),"")=0,"",IFERROR(VLOOKUP(ROW(A156),'RW registers'!$A:$L,2,0),""))</f>
        <v/>
      </c>
      <c r="B158" s="3" t="str">
        <f>IF(IFERROR(VLOOKUP(ROW(B156),'RW registers'!$A:$L,3,0),"")=0,"",IFERROR(VLOOKUP(ROW(B156),'RW registers'!$A:$L,3,0),""))</f>
        <v/>
      </c>
      <c r="C158" s="3" t="str">
        <f>IF(IFERROR(VLOOKUP(ROW(C156),'RW registers'!$A:$L,4,0),"")=0,"",IFERROR(VLOOKUP(ROW(C156),'RW registers'!$A:$L,4,0),""))</f>
        <v/>
      </c>
      <c r="D158" s="3" t="str">
        <f>IF(IFERROR(VLOOKUP(ROW(D156),'RW registers'!$A:$L,5,0),"")=0,"",IFERROR(VLOOKUP(ROW(D156),'RW registers'!$A:$L,5,0),""))</f>
        <v/>
      </c>
      <c r="E158" s="3" t="str">
        <f>IF(IFERROR(VLOOKUP(ROW(E156),'RW registers'!$A:$L,6,0),"")=0,"",IFERROR(VLOOKUP(ROW(E156),'RW registers'!$A:$L,6,0),""))</f>
        <v/>
      </c>
      <c r="F158" s="3" t="str">
        <f>IF(IFERROR(VLOOKUP(ROW(F156),'RW registers'!$A:$L,7,0),"")=0,"",IFERROR(VLOOKUP(ROW(F156),'RW registers'!$A:$L,7,0),""))</f>
        <v/>
      </c>
      <c r="G158" s="3" t="str">
        <f>IF(IFERROR(VLOOKUP(ROW(G156),'RW registers'!$A:$L,8,0),"")=0,"",IFERROR(VLOOKUP(ROW(G156),'RW registers'!$A:$L,8,0),""))</f>
        <v/>
      </c>
      <c r="H158" s="3" t="str">
        <f>IF(IFERROR(VLOOKUP(ROW(H156),'RW registers'!$A:$L,9,0),"")=0,"",IFERROR(VLOOKUP(ROW(H156),'RW registers'!$A:$L,9,0),""))</f>
        <v/>
      </c>
      <c r="I158" s="114" t="str">
        <f>IF(IFERROR(VLOOKUP(ROW(I156),'RW registers'!$A:$L,10,0),"")=0,"",IFERROR(VLOOKUP(ROW(I156),'RW registers'!$A:$L,10,0),""))</f>
        <v/>
      </c>
      <c r="J158" s="118" t="str">
        <f>IF(IFERROR(VLOOKUP(ROW(J156),'RW registers'!$A:$L,11,0),"")=0,"",IFERROR(VLOOKUP(ROW(J156),'RW registers'!$A:$L,11,0),""))</f>
        <v/>
      </c>
      <c r="K158" s="3" t="str">
        <f>IF(IFERROR(VLOOKUP(ROW(K156),'RW registers'!$A:$L,12,0),"")=0,"",IFERROR(VLOOKUP(ROW(K156),'RW registers'!$A:$L,12,0),""))</f>
        <v/>
      </c>
    </row>
    <row r="159" spans="1:11" ht="65.099999999999994" customHeight="1">
      <c r="A159" s="3" t="str">
        <f>IF(IFERROR(VLOOKUP(ROW(A157),'RW registers'!$A:$L,2,0),"")=0,"",IFERROR(VLOOKUP(ROW(A157),'RW registers'!$A:$L,2,0),""))</f>
        <v/>
      </c>
      <c r="B159" s="3" t="str">
        <f>IF(IFERROR(VLOOKUP(ROW(B157),'RW registers'!$A:$L,3,0),"")=0,"",IFERROR(VLOOKUP(ROW(B157),'RW registers'!$A:$L,3,0),""))</f>
        <v/>
      </c>
      <c r="C159" s="3" t="str">
        <f>IF(IFERROR(VLOOKUP(ROW(C157),'RW registers'!$A:$L,4,0),"")=0,"",IFERROR(VLOOKUP(ROW(C157),'RW registers'!$A:$L,4,0),""))</f>
        <v/>
      </c>
      <c r="D159" s="3" t="str">
        <f>IF(IFERROR(VLOOKUP(ROW(D157),'RW registers'!$A:$L,5,0),"")=0,"",IFERROR(VLOOKUP(ROW(D157),'RW registers'!$A:$L,5,0),""))</f>
        <v/>
      </c>
      <c r="E159" s="3" t="str">
        <f>IF(IFERROR(VLOOKUP(ROW(E157),'RW registers'!$A:$L,6,0),"")=0,"",IFERROR(VLOOKUP(ROW(E157),'RW registers'!$A:$L,6,0),""))</f>
        <v/>
      </c>
      <c r="F159" s="3" t="str">
        <f>IF(IFERROR(VLOOKUP(ROW(F157),'RW registers'!$A:$L,7,0),"")=0,"",IFERROR(VLOOKUP(ROW(F157),'RW registers'!$A:$L,7,0),""))</f>
        <v/>
      </c>
      <c r="G159" s="3" t="str">
        <f>IF(IFERROR(VLOOKUP(ROW(G157),'RW registers'!$A:$L,8,0),"")=0,"",IFERROR(VLOOKUP(ROW(G157),'RW registers'!$A:$L,8,0),""))</f>
        <v/>
      </c>
      <c r="H159" s="3" t="str">
        <f>IF(IFERROR(VLOOKUP(ROW(H157),'RW registers'!$A:$L,9,0),"")=0,"",IFERROR(VLOOKUP(ROW(H157),'RW registers'!$A:$L,9,0),""))</f>
        <v/>
      </c>
      <c r="I159" s="114" t="str">
        <f>IF(IFERROR(VLOOKUP(ROW(I157),'RW registers'!$A:$L,10,0),"")=0,"",IFERROR(VLOOKUP(ROW(I157),'RW registers'!$A:$L,10,0),""))</f>
        <v/>
      </c>
      <c r="J159" s="118" t="str">
        <f>IF(IFERROR(VLOOKUP(ROW(J157),'RW registers'!$A:$L,11,0),"")=0,"",IFERROR(VLOOKUP(ROW(J157),'RW registers'!$A:$L,11,0),""))</f>
        <v/>
      </c>
      <c r="K159" s="3" t="str">
        <f>IF(IFERROR(VLOOKUP(ROW(K157),'RW registers'!$A:$L,12,0),"")=0,"",IFERROR(VLOOKUP(ROW(K157),'RW registers'!$A:$L,12,0),""))</f>
        <v/>
      </c>
    </row>
    <row r="160" spans="1:11" ht="65.099999999999994" customHeight="1">
      <c r="A160" s="3" t="str">
        <f>IF(IFERROR(VLOOKUP(ROW(A158),'RW registers'!$A:$L,2,0),"")=0,"",IFERROR(VLOOKUP(ROW(A158),'RW registers'!$A:$L,2,0),""))</f>
        <v/>
      </c>
      <c r="B160" s="3" t="str">
        <f>IF(IFERROR(VLOOKUP(ROW(B158),'RW registers'!$A:$L,3,0),"")=0,"",IFERROR(VLOOKUP(ROW(B158),'RW registers'!$A:$L,3,0),""))</f>
        <v/>
      </c>
      <c r="C160" s="3" t="str">
        <f>IF(IFERROR(VLOOKUP(ROW(C158),'RW registers'!$A:$L,4,0),"")=0,"",IFERROR(VLOOKUP(ROW(C158),'RW registers'!$A:$L,4,0),""))</f>
        <v/>
      </c>
      <c r="D160" s="3" t="str">
        <f>IF(IFERROR(VLOOKUP(ROW(D158),'RW registers'!$A:$L,5,0),"")=0,"",IFERROR(VLOOKUP(ROW(D158),'RW registers'!$A:$L,5,0),""))</f>
        <v/>
      </c>
      <c r="E160" s="3" t="str">
        <f>IF(IFERROR(VLOOKUP(ROW(E158),'RW registers'!$A:$L,6,0),"")=0,"",IFERROR(VLOOKUP(ROW(E158),'RW registers'!$A:$L,6,0),""))</f>
        <v/>
      </c>
      <c r="F160" s="3" t="str">
        <f>IF(IFERROR(VLOOKUP(ROW(F158),'RW registers'!$A:$L,7,0),"")=0,"",IFERROR(VLOOKUP(ROW(F158),'RW registers'!$A:$L,7,0),""))</f>
        <v/>
      </c>
      <c r="G160" s="3" t="str">
        <f>IF(IFERROR(VLOOKUP(ROW(G158),'RW registers'!$A:$L,8,0),"")=0,"",IFERROR(VLOOKUP(ROW(G158),'RW registers'!$A:$L,8,0),""))</f>
        <v/>
      </c>
      <c r="H160" s="3" t="str">
        <f>IF(IFERROR(VLOOKUP(ROW(H158),'RW registers'!$A:$L,9,0),"")=0,"",IFERROR(VLOOKUP(ROW(H158),'RW registers'!$A:$L,9,0),""))</f>
        <v/>
      </c>
      <c r="I160" s="114" t="str">
        <f>IF(IFERROR(VLOOKUP(ROW(I158),'RW registers'!$A:$L,10,0),"")=0,"",IFERROR(VLOOKUP(ROW(I158),'RW registers'!$A:$L,10,0),""))</f>
        <v/>
      </c>
      <c r="J160" s="118" t="str">
        <f>IF(IFERROR(VLOOKUP(ROW(J158),'RW registers'!$A:$L,11,0),"")=0,"",IFERROR(VLOOKUP(ROW(J158),'RW registers'!$A:$L,11,0),""))</f>
        <v/>
      </c>
      <c r="K160" s="3" t="str">
        <f>IF(IFERROR(VLOOKUP(ROW(K158),'RW registers'!$A:$L,12,0),"")=0,"",IFERROR(VLOOKUP(ROW(K158),'RW registers'!$A:$L,12,0),""))</f>
        <v/>
      </c>
    </row>
    <row r="161" spans="1:11" ht="65.099999999999994" customHeight="1">
      <c r="A161" s="3" t="str">
        <f>IF(IFERROR(VLOOKUP(ROW(A159),'RW registers'!$A:$L,2,0),"")=0,"",IFERROR(VLOOKUP(ROW(A159),'RW registers'!$A:$L,2,0),""))</f>
        <v/>
      </c>
      <c r="B161" s="3" t="str">
        <f>IF(IFERROR(VLOOKUP(ROW(B159),'RW registers'!$A:$L,3,0),"")=0,"",IFERROR(VLOOKUP(ROW(B159),'RW registers'!$A:$L,3,0),""))</f>
        <v/>
      </c>
      <c r="C161" s="3" t="str">
        <f>IF(IFERROR(VLOOKUP(ROW(C159),'RW registers'!$A:$L,4,0),"")=0,"",IFERROR(VLOOKUP(ROW(C159),'RW registers'!$A:$L,4,0),""))</f>
        <v/>
      </c>
      <c r="D161" s="3" t="str">
        <f>IF(IFERROR(VLOOKUP(ROW(D159),'RW registers'!$A:$L,5,0),"")=0,"",IFERROR(VLOOKUP(ROW(D159),'RW registers'!$A:$L,5,0),""))</f>
        <v/>
      </c>
      <c r="E161" s="3" t="str">
        <f>IF(IFERROR(VLOOKUP(ROW(E159),'RW registers'!$A:$L,6,0),"")=0,"",IFERROR(VLOOKUP(ROW(E159),'RW registers'!$A:$L,6,0),""))</f>
        <v/>
      </c>
      <c r="F161" s="3" t="str">
        <f>IF(IFERROR(VLOOKUP(ROW(F159),'RW registers'!$A:$L,7,0),"")=0,"",IFERROR(VLOOKUP(ROW(F159),'RW registers'!$A:$L,7,0),""))</f>
        <v/>
      </c>
      <c r="G161" s="3" t="str">
        <f>IF(IFERROR(VLOOKUP(ROW(G159),'RW registers'!$A:$L,8,0),"")=0,"",IFERROR(VLOOKUP(ROW(G159),'RW registers'!$A:$L,8,0),""))</f>
        <v/>
      </c>
      <c r="H161" s="3" t="str">
        <f>IF(IFERROR(VLOOKUP(ROW(H159),'RW registers'!$A:$L,9,0),"")=0,"",IFERROR(VLOOKUP(ROW(H159),'RW registers'!$A:$L,9,0),""))</f>
        <v/>
      </c>
      <c r="I161" s="114" t="str">
        <f>IF(IFERROR(VLOOKUP(ROW(I159),'RW registers'!$A:$L,10,0),"")=0,"",IFERROR(VLOOKUP(ROW(I159),'RW registers'!$A:$L,10,0),""))</f>
        <v/>
      </c>
      <c r="J161" s="118" t="str">
        <f>IF(IFERROR(VLOOKUP(ROW(J159),'RW registers'!$A:$L,11,0),"")=0,"",IFERROR(VLOOKUP(ROW(J159),'RW registers'!$A:$L,11,0),""))</f>
        <v/>
      </c>
      <c r="K161" s="3" t="str">
        <f>IF(IFERROR(VLOOKUP(ROW(K159),'RW registers'!$A:$L,12,0),"")=0,"",IFERROR(VLOOKUP(ROW(K159),'RW registers'!$A:$L,12,0),""))</f>
        <v/>
      </c>
    </row>
    <row r="162" spans="1:11" ht="65.099999999999994" customHeight="1">
      <c r="A162" s="3" t="str">
        <f>IF(IFERROR(VLOOKUP(ROW(A160),'RW registers'!$A:$L,2,0),"")=0,"",IFERROR(VLOOKUP(ROW(A160),'RW registers'!$A:$L,2,0),""))</f>
        <v/>
      </c>
      <c r="B162" s="3" t="str">
        <f>IF(IFERROR(VLOOKUP(ROW(B160),'RW registers'!$A:$L,3,0),"")=0,"",IFERROR(VLOOKUP(ROW(B160),'RW registers'!$A:$L,3,0),""))</f>
        <v/>
      </c>
      <c r="C162" s="3" t="str">
        <f>IF(IFERROR(VLOOKUP(ROW(C160),'RW registers'!$A:$L,4,0),"")=0,"",IFERROR(VLOOKUP(ROW(C160),'RW registers'!$A:$L,4,0),""))</f>
        <v/>
      </c>
      <c r="D162" s="3" t="str">
        <f>IF(IFERROR(VLOOKUP(ROW(D160),'RW registers'!$A:$L,5,0),"")=0,"",IFERROR(VLOOKUP(ROW(D160),'RW registers'!$A:$L,5,0),""))</f>
        <v/>
      </c>
      <c r="E162" s="3" t="str">
        <f>IF(IFERROR(VLOOKUP(ROW(E160),'RW registers'!$A:$L,6,0),"")=0,"",IFERROR(VLOOKUP(ROW(E160),'RW registers'!$A:$L,6,0),""))</f>
        <v/>
      </c>
      <c r="F162" s="3" t="str">
        <f>IF(IFERROR(VLOOKUP(ROW(F160),'RW registers'!$A:$L,7,0),"")=0,"",IFERROR(VLOOKUP(ROW(F160),'RW registers'!$A:$L,7,0),""))</f>
        <v/>
      </c>
      <c r="G162" s="3" t="str">
        <f>IF(IFERROR(VLOOKUP(ROW(G160),'RW registers'!$A:$L,8,0),"")=0,"",IFERROR(VLOOKUP(ROW(G160),'RW registers'!$A:$L,8,0),""))</f>
        <v/>
      </c>
      <c r="H162" s="3" t="str">
        <f>IF(IFERROR(VLOOKUP(ROW(H160),'RW registers'!$A:$L,9,0),"")=0,"",IFERROR(VLOOKUP(ROW(H160),'RW registers'!$A:$L,9,0),""))</f>
        <v/>
      </c>
      <c r="I162" s="114" t="str">
        <f>IF(IFERROR(VLOOKUP(ROW(I160),'RW registers'!$A:$L,10,0),"")=0,"",IFERROR(VLOOKUP(ROW(I160),'RW registers'!$A:$L,10,0),""))</f>
        <v/>
      </c>
      <c r="J162" s="118" t="str">
        <f>IF(IFERROR(VLOOKUP(ROW(J160),'RW registers'!$A:$L,11,0),"")=0,"",IFERROR(VLOOKUP(ROW(J160),'RW registers'!$A:$L,11,0),""))</f>
        <v/>
      </c>
      <c r="K162" s="3" t="str">
        <f>IF(IFERROR(VLOOKUP(ROW(K160),'RW registers'!$A:$L,12,0),"")=0,"",IFERROR(VLOOKUP(ROW(K160),'RW registers'!$A:$L,12,0),""))</f>
        <v/>
      </c>
    </row>
    <row r="163" spans="1:11" ht="65.099999999999994" customHeight="1">
      <c r="A163" s="3" t="str">
        <f>IF(IFERROR(VLOOKUP(ROW(A161),'RW registers'!$A:$L,2,0),"")=0,"",IFERROR(VLOOKUP(ROW(A161),'RW registers'!$A:$L,2,0),""))</f>
        <v/>
      </c>
      <c r="B163" s="3" t="str">
        <f>IF(IFERROR(VLOOKUP(ROW(B161),'RW registers'!$A:$L,3,0),"")=0,"",IFERROR(VLOOKUP(ROW(B161),'RW registers'!$A:$L,3,0),""))</f>
        <v/>
      </c>
      <c r="C163" s="3" t="str">
        <f>IF(IFERROR(VLOOKUP(ROW(C161),'RW registers'!$A:$L,4,0),"")=0,"",IFERROR(VLOOKUP(ROW(C161),'RW registers'!$A:$L,4,0),""))</f>
        <v/>
      </c>
      <c r="D163" s="3" t="str">
        <f>IF(IFERROR(VLOOKUP(ROW(D161),'RW registers'!$A:$L,5,0),"")=0,"",IFERROR(VLOOKUP(ROW(D161),'RW registers'!$A:$L,5,0),""))</f>
        <v/>
      </c>
      <c r="E163" s="3" t="str">
        <f>IF(IFERROR(VLOOKUP(ROW(E161),'RW registers'!$A:$L,6,0),"")=0,"",IFERROR(VLOOKUP(ROW(E161),'RW registers'!$A:$L,6,0),""))</f>
        <v/>
      </c>
      <c r="F163" s="3" t="str">
        <f>IF(IFERROR(VLOOKUP(ROW(F161),'RW registers'!$A:$L,7,0),"")=0,"",IFERROR(VLOOKUP(ROW(F161),'RW registers'!$A:$L,7,0),""))</f>
        <v/>
      </c>
      <c r="G163" s="3" t="str">
        <f>IF(IFERROR(VLOOKUP(ROW(G161),'RW registers'!$A:$L,8,0),"")=0,"",IFERROR(VLOOKUP(ROW(G161),'RW registers'!$A:$L,8,0),""))</f>
        <v/>
      </c>
      <c r="H163" s="3" t="str">
        <f>IF(IFERROR(VLOOKUP(ROW(H161),'RW registers'!$A:$L,9,0),"")=0,"",IFERROR(VLOOKUP(ROW(H161),'RW registers'!$A:$L,9,0),""))</f>
        <v/>
      </c>
      <c r="I163" s="114" t="str">
        <f>IF(IFERROR(VLOOKUP(ROW(I161),'RW registers'!$A:$L,10,0),"")=0,"",IFERROR(VLOOKUP(ROW(I161),'RW registers'!$A:$L,10,0),""))</f>
        <v/>
      </c>
      <c r="J163" s="118" t="str">
        <f>IF(IFERROR(VLOOKUP(ROW(J161),'RW registers'!$A:$L,11,0),"")=0,"",IFERROR(VLOOKUP(ROW(J161),'RW registers'!$A:$L,11,0),""))</f>
        <v/>
      </c>
      <c r="K163" s="3" t="str">
        <f>IF(IFERROR(VLOOKUP(ROW(K161),'RW registers'!$A:$L,12,0),"")=0,"",IFERROR(VLOOKUP(ROW(K161),'RW registers'!$A:$L,12,0),""))</f>
        <v/>
      </c>
    </row>
    <row r="164" spans="1:11" ht="65.099999999999994" customHeight="1">
      <c r="A164" s="3" t="str">
        <f>IF(IFERROR(VLOOKUP(ROW(A162),'RW registers'!$A:$L,2,0),"")=0,"",IFERROR(VLOOKUP(ROW(A162),'RW registers'!$A:$L,2,0),""))</f>
        <v/>
      </c>
      <c r="B164" s="3" t="str">
        <f>IF(IFERROR(VLOOKUP(ROW(B162),'RW registers'!$A:$L,3,0),"")=0,"",IFERROR(VLOOKUP(ROW(B162),'RW registers'!$A:$L,3,0),""))</f>
        <v/>
      </c>
      <c r="C164" s="3" t="str">
        <f>IF(IFERROR(VLOOKUP(ROW(C162),'RW registers'!$A:$L,4,0),"")=0,"",IFERROR(VLOOKUP(ROW(C162),'RW registers'!$A:$L,4,0),""))</f>
        <v/>
      </c>
      <c r="D164" s="3" t="str">
        <f>IF(IFERROR(VLOOKUP(ROW(D162),'RW registers'!$A:$L,5,0),"")=0,"",IFERROR(VLOOKUP(ROW(D162),'RW registers'!$A:$L,5,0),""))</f>
        <v/>
      </c>
      <c r="E164" s="3" t="str">
        <f>IF(IFERROR(VLOOKUP(ROW(E162),'RW registers'!$A:$L,6,0),"")=0,"",IFERROR(VLOOKUP(ROW(E162),'RW registers'!$A:$L,6,0),""))</f>
        <v/>
      </c>
      <c r="F164" s="3" t="str">
        <f>IF(IFERROR(VLOOKUP(ROW(F162),'RW registers'!$A:$L,7,0),"")=0,"",IFERROR(VLOOKUP(ROW(F162),'RW registers'!$A:$L,7,0),""))</f>
        <v/>
      </c>
      <c r="G164" s="3" t="str">
        <f>IF(IFERROR(VLOOKUP(ROW(G162),'RW registers'!$A:$L,8,0),"")=0,"",IFERROR(VLOOKUP(ROW(G162),'RW registers'!$A:$L,8,0),""))</f>
        <v/>
      </c>
      <c r="H164" s="3" t="str">
        <f>IF(IFERROR(VLOOKUP(ROW(H162),'RW registers'!$A:$L,9,0),"")=0,"",IFERROR(VLOOKUP(ROW(H162),'RW registers'!$A:$L,9,0),""))</f>
        <v/>
      </c>
      <c r="I164" s="114" t="str">
        <f>IF(IFERROR(VLOOKUP(ROW(I162),'RW registers'!$A:$L,10,0),"")=0,"",IFERROR(VLOOKUP(ROW(I162),'RW registers'!$A:$L,10,0),""))</f>
        <v/>
      </c>
      <c r="J164" s="118" t="str">
        <f>IF(IFERROR(VLOOKUP(ROW(J162),'RW registers'!$A:$L,11,0),"")=0,"",IFERROR(VLOOKUP(ROW(J162),'RW registers'!$A:$L,11,0),""))</f>
        <v/>
      </c>
      <c r="K164" s="3" t="str">
        <f>IF(IFERROR(VLOOKUP(ROW(K162),'RW registers'!$A:$L,12,0),"")=0,"",IFERROR(VLOOKUP(ROW(K162),'RW registers'!$A:$L,12,0),""))</f>
        <v/>
      </c>
    </row>
    <row r="165" spans="1:11" ht="65.099999999999994" customHeight="1">
      <c r="A165" s="3" t="str">
        <f>IF(IFERROR(VLOOKUP(ROW(A163),'RW registers'!$A:$L,2,0),"")=0,"",IFERROR(VLOOKUP(ROW(A163),'RW registers'!$A:$L,2,0),""))</f>
        <v/>
      </c>
      <c r="B165" s="3" t="str">
        <f>IF(IFERROR(VLOOKUP(ROW(B163),'RW registers'!$A:$L,3,0),"")=0,"",IFERROR(VLOOKUP(ROW(B163),'RW registers'!$A:$L,3,0),""))</f>
        <v/>
      </c>
      <c r="C165" s="3" t="str">
        <f>IF(IFERROR(VLOOKUP(ROW(C163),'RW registers'!$A:$L,4,0),"")=0,"",IFERROR(VLOOKUP(ROW(C163),'RW registers'!$A:$L,4,0),""))</f>
        <v/>
      </c>
      <c r="D165" s="3" t="str">
        <f>IF(IFERROR(VLOOKUP(ROW(D163),'RW registers'!$A:$L,5,0),"")=0,"",IFERROR(VLOOKUP(ROW(D163),'RW registers'!$A:$L,5,0),""))</f>
        <v/>
      </c>
      <c r="E165" s="3" t="str">
        <f>IF(IFERROR(VLOOKUP(ROW(E163),'RW registers'!$A:$L,6,0),"")=0,"",IFERROR(VLOOKUP(ROW(E163),'RW registers'!$A:$L,6,0),""))</f>
        <v/>
      </c>
      <c r="F165" s="3" t="str">
        <f>IF(IFERROR(VLOOKUP(ROW(F163),'RW registers'!$A:$L,7,0),"")=0,"",IFERROR(VLOOKUP(ROW(F163),'RW registers'!$A:$L,7,0),""))</f>
        <v/>
      </c>
      <c r="G165" s="3" t="str">
        <f>IF(IFERROR(VLOOKUP(ROW(G163),'RW registers'!$A:$L,8,0),"")=0,"",IFERROR(VLOOKUP(ROW(G163),'RW registers'!$A:$L,8,0),""))</f>
        <v/>
      </c>
      <c r="H165" s="3" t="str">
        <f>IF(IFERROR(VLOOKUP(ROW(H163),'RW registers'!$A:$L,9,0),"")=0,"",IFERROR(VLOOKUP(ROW(H163),'RW registers'!$A:$L,9,0),""))</f>
        <v/>
      </c>
      <c r="I165" s="114" t="str">
        <f>IF(IFERROR(VLOOKUP(ROW(I163),'RW registers'!$A:$L,10,0),"")=0,"",IFERROR(VLOOKUP(ROW(I163),'RW registers'!$A:$L,10,0),""))</f>
        <v/>
      </c>
      <c r="J165" s="118" t="str">
        <f>IF(IFERROR(VLOOKUP(ROW(J163),'RW registers'!$A:$L,11,0),"")=0,"",IFERROR(VLOOKUP(ROW(J163),'RW registers'!$A:$L,11,0),""))</f>
        <v/>
      </c>
      <c r="K165" s="3" t="str">
        <f>IF(IFERROR(VLOOKUP(ROW(K163),'RW registers'!$A:$L,12,0),"")=0,"",IFERROR(VLOOKUP(ROW(K163),'RW registers'!$A:$L,12,0),""))</f>
        <v/>
      </c>
    </row>
    <row r="166" spans="1:11" ht="65.099999999999994" customHeight="1">
      <c r="A166" s="3" t="str">
        <f>IF(IFERROR(VLOOKUP(ROW(A164),'RW registers'!$A:$L,2,0),"")=0,"",IFERROR(VLOOKUP(ROW(A164),'RW registers'!$A:$L,2,0),""))</f>
        <v/>
      </c>
      <c r="B166" s="3" t="str">
        <f>IF(IFERROR(VLOOKUP(ROW(B164),'RW registers'!$A:$L,3,0),"")=0,"",IFERROR(VLOOKUP(ROW(B164),'RW registers'!$A:$L,3,0),""))</f>
        <v/>
      </c>
      <c r="C166" s="3" t="str">
        <f>IF(IFERROR(VLOOKUP(ROW(C164),'RW registers'!$A:$L,4,0),"")=0,"",IFERROR(VLOOKUP(ROW(C164),'RW registers'!$A:$L,4,0),""))</f>
        <v/>
      </c>
      <c r="D166" s="3" t="str">
        <f>IF(IFERROR(VLOOKUP(ROW(D164),'RW registers'!$A:$L,5,0),"")=0,"",IFERROR(VLOOKUP(ROW(D164),'RW registers'!$A:$L,5,0),""))</f>
        <v/>
      </c>
      <c r="E166" s="3" t="str">
        <f>IF(IFERROR(VLOOKUP(ROW(E164),'RW registers'!$A:$L,6,0),"")=0,"",IFERROR(VLOOKUP(ROW(E164),'RW registers'!$A:$L,6,0),""))</f>
        <v/>
      </c>
      <c r="F166" s="3" t="str">
        <f>IF(IFERROR(VLOOKUP(ROW(F164),'RW registers'!$A:$L,7,0),"")=0,"",IFERROR(VLOOKUP(ROW(F164),'RW registers'!$A:$L,7,0),""))</f>
        <v/>
      </c>
      <c r="G166" s="3" t="str">
        <f>IF(IFERROR(VLOOKUP(ROW(G164),'RW registers'!$A:$L,8,0),"")=0,"",IFERROR(VLOOKUP(ROW(G164),'RW registers'!$A:$L,8,0),""))</f>
        <v/>
      </c>
      <c r="H166" s="3" t="str">
        <f>IF(IFERROR(VLOOKUP(ROW(H164),'RW registers'!$A:$L,9,0),"")=0,"",IFERROR(VLOOKUP(ROW(H164),'RW registers'!$A:$L,9,0),""))</f>
        <v/>
      </c>
      <c r="I166" s="114" t="str">
        <f>IF(IFERROR(VLOOKUP(ROW(I164),'RW registers'!$A:$L,10,0),"")=0,"",IFERROR(VLOOKUP(ROW(I164),'RW registers'!$A:$L,10,0),""))</f>
        <v/>
      </c>
      <c r="J166" s="118" t="str">
        <f>IF(IFERROR(VLOOKUP(ROW(J164),'RW registers'!$A:$L,11,0),"")=0,"",IFERROR(VLOOKUP(ROW(J164),'RW registers'!$A:$L,11,0),""))</f>
        <v/>
      </c>
      <c r="K166" s="3" t="str">
        <f>IF(IFERROR(VLOOKUP(ROW(K164),'RW registers'!$A:$L,12,0),"")=0,"",IFERROR(VLOOKUP(ROW(K164),'RW registers'!$A:$L,12,0),""))</f>
        <v/>
      </c>
    </row>
    <row r="167" spans="1:11" ht="65.099999999999994" customHeight="1">
      <c r="A167" s="3" t="str">
        <f>IF(IFERROR(VLOOKUP(ROW(A165),'RW registers'!$A:$L,2,0),"")=0,"",IFERROR(VLOOKUP(ROW(A165),'RW registers'!$A:$L,2,0),""))</f>
        <v/>
      </c>
      <c r="B167" s="3" t="str">
        <f>IF(IFERROR(VLOOKUP(ROW(B165),'RW registers'!$A:$L,3,0),"")=0,"",IFERROR(VLOOKUP(ROW(B165),'RW registers'!$A:$L,3,0),""))</f>
        <v/>
      </c>
      <c r="C167" s="3" t="str">
        <f>IF(IFERROR(VLOOKUP(ROW(C165),'RW registers'!$A:$L,4,0),"")=0,"",IFERROR(VLOOKUP(ROW(C165),'RW registers'!$A:$L,4,0),""))</f>
        <v/>
      </c>
      <c r="D167" s="3" t="str">
        <f>IF(IFERROR(VLOOKUP(ROW(D165),'RW registers'!$A:$L,5,0),"")=0,"",IFERROR(VLOOKUP(ROW(D165),'RW registers'!$A:$L,5,0),""))</f>
        <v/>
      </c>
      <c r="E167" s="3" t="str">
        <f>IF(IFERROR(VLOOKUP(ROW(E165),'RW registers'!$A:$L,6,0),"")=0,"",IFERROR(VLOOKUP(ROW(E165),'RW registers'!$A:$L,6,0),""))</f>
        <v/>
      </c>
      <c r="F167" s="3" t="str">
        <f>IF(IFERROR(VLOOKUP(ROW(F165),'RW registers'!$A:$L,7,0),"")=0,"",IFERROR(VLOOKUP(ROW(F165),'RW registers'!$A:$L,7,0),""))</f>
        <v/>
      </c>
      <c r="G167" s="3" t="str">
        <f>IF(IFERROR(VLOOKUP(ROW(G165),'RW registers'!$A:$L,8,0),"")=0,"",IFERROR(VLOOKUP(ROW(G165),'RW registers'!$A:$L,8,0),""))</f>
        <v/>
      </c>
      <c r="H167" s="3" t="str">
        <f>IF(IFERROR(VLOOKUP(ROW(H165),'RW registers'!$A:$L,9,0),"")=0,"",IFERROR(VLOOKUP(ROW(H165),'RW registers'!$A:$L,9,0),""))</f>
        <v/>
      </c>
      <c r="I167" s="114" t="str">
        <f>IF(IFERROR(VLOOKUP(ROW(I165),'RW registers'!$A:$L,10,0),"")=0,"",IFERROR(VLOOKUP(ROW(I165),'RW registers'!$A:$L,10,0),""))</f>
        <v/>
      </c>
      <c r="J167" s="118" t="str">
        <f>IF(IFERROR(VLOOKUP(ROW(J165),'RW registers'!$A:$L,11,0),"")=0,"",IFERROR(VLOOKUP(ROW(J165),'RW registers'!$A:$L,11,0),""))</f>
        <v/>
      </c>
      <c r="K167" s="3" t="str">
        <f>IF(IFERROR(VLOOKUP(ROW(K165),'RW registers'!$A:$L,12,0),"")=0,"",IFERROR(VLOOKUP(ROW(K165),'RW registers'!$A:$L,12,0),""))</f>
        <v/>
      </c>
    </row>
    <row r="168" spans="1:11" ht="65.099999999999994" customHeight="1">
      <c r="A168" s="3" t="str">
        <f>IF(IFERROR(VLOOKUP(ROW(A166),'RW registers'!$A:$L,2,0),"")=0,"",IFERROR(VLOOKUP(ROW(A166),'RW registers'!$A:$L,2,0),""))</f>
        <v/>
      </c>
      <c r="B168" s="3" t="str">
        <f>IF(IFERROR(VLOOKUP(ROW(B166),'RW registers'!$A:$L,3,0),"")=0,"",IFERROR(VLOOKUP(ROW(B166),'RW registers'!$A:$L,3,0),""))</f>
        <v/>
      </c>
      <c r="C168" s="3" t="str">
        <f>IF(IFERROR(VLOOKUP(ROW(C166),'RW registers'!$A:$L,4,0),"")=0,"",IFERROR(VLOOKUP(ROW(C166),'RW registers'!$A:$L,4,0),""))</f>
        <v/>
      </c>
      <c r="D168" s="3" t="str">
        <f>IF(IFERROR(VLOOKUP(ROW(D166),'RW registers'!$A:$L,5,0),"")=0,"",IFERROR(VLOOKUP(ROW(D166),'RW registers'!$A:$L,5,0),""))</f>
        <v/>
      </c>
      <c r="E168" s="3" t="str">
        <f>IF(IFERROR(VLOOKUP(ROW(E166),'RW registers'!$A:$L,6,0),"")=0,"",IFERROR(VLOOKUP(ROW(E166),'RW registers'!$A:$L,6,0),""))</f>
        <v/>
      </c>
      <c r="F168" s="3" t="str">
        <f>IF(IFERROR(VLOOKUP(ROW(F166),'RW registers'!$A:$L,7,0),"")=0,"",IFERROR(VLOOKUP(ROW(F166),'RW registers'!$A:$L,7,0),""))</f>
        <v/>
      </c>
      <c r="G168" s="3" t="str">
        <f>IF(IFERROR(VLOOKUP(ROW(G166),'RW registers'!$A:$L,8,0),"")=0,"",IFERROR(VLOOKUP(ROW(G166),'RW registers'!$A:$L,8,0),""))</f>
        <v/>
      </c>
      <c r="H168" s="3" t="str">
        <f>IF(IFERROR(VLOOKUP(ROW(H166),'RW registers'!$A:$L,9,0),"")=0,"",IFERROR(VLOOKUP(ROW(H166),'RW registers'!$A:$L,9,0),""))</f>
        <v/>
      </c>
      <c r="I168" s="114" t="str">
        <f>IF(IFERROR(VLOOKUP(ROW(I166),'RW registers'!$A:$L,10,0),"")=0,"",IFERROR(VLOOKUP(ROW(I166),'RW registers'!$A:$L,10,0),""))</f>
        <v/>
      </c>
      <c r="J168" s="118" t="str">
        <f>IF(IFERROR(VLOOKUP(ROW(J166),'RW registers'!$A:$L,11,0),"")=0,"",IFERROR(VLOOKUP(ROW(J166),'RW registers'!$A:$L,11,0),""))</f>
        <v/>
      </c>
      <c r="K168" s="3" t="str">
        <f>IF(IFERROR(VLOOKUP(ROW(K166),'RW registers'!$A:$L,12,0),"")=0,"",IFERROR(VLOOKUP(ROW(K166),'RW registers'!$A:$L,12,0),""))</f>
        <v/>
      </c>
    </row>
    <row r="169" spans="1:11" ht="65.099999999999994" customHeight="1">
      <c r="A169" s="3" t="str">
        <f>IF(IFERROR(VLOOKUP(ROW(A167),'RW registers'!$A:$L,2,0),"")=0,"",IFERROR(VLOOKUP(ROW(A167),'RW registers'!$A:$L,2,0),""))</f>
        <v/>
      </c>
      <c r="B169" s="3" t="str">
        <f>IF(IFERROR(VLOOKUP(ROW(B167),'RW registers'!$A:$L,3,0),"")=0,"",IFERROR(VLOOKUP(ROW(B167),'RW registers'!$A:$L,3,0),""))</f>
        <v/>
      </c>
      <c r="C169" s="3" t="str">
        <f>IF(IFERROR(VLOOKUP(ROW(C167),'RW registers'!$A:$L,4,0),"")=0,"",IFERROR(VLOOKUP(ROW(C167),'RW registers'!$A:$L,4,0),""))</f>
        <v/>
      </c>
      <c r="D169" s="3" t="str">
        <f>IF(IFERROR(VLOOKUP(ROW(D167),'RW registers'!$A:$L,5,0),"")=0,"",IFERROR(VLOOKUP(ROW(D167),'RW registers'!$A:$L,5,0),""))</f>
        <v/>
      </c>
      <c r="E169" s="3" t="str">
        <f>IF(IFERROR(VLOOKUP(ROW(E167),'RW registers'!$A:$L,6,0),"")=0,"",IFERROR(VLOOKUP(ROW(E167),'RW registers'!$A:$L,6,0),""))</f>
        <v/>
      </c>
      <c r="F169" s="3" t="str">
        <f>IF(IFERROR(VLOOKUP(ROW(F167),'RW registers'!$A:$L,7,0),"")=0,"",IFERROR(VLOOKUP(ROW(F167),'RW registers'!$A:$L,7,0),""))</f>
        <v/>
      </c>
      <c r="G169" s="3" t="str">
        <f>IF(IFERROR(VLOOKUP(ROW(G167),'RW registers'!$A:$L,8,0),"")=0,"",IFERROR(VLOOKUP(ROW(G167),'RW registers'!$A:$L,8,0),""))</f>
        <v/>
      </c>
      <c r="H169" s="3" t="str">
        <f>IF(IFERROR(VLOOKUP(ROW(H167),'RW registers'!$A:$L,9,0),"")=0,"",IFERROR(VLOOKUP(ROW(H167),'RW registers'!$A:$L,9,0),""))</f>
        <v/>
      </c>
      <c r="I169" s="114" t="str">
        <f>IF(IFERROR(VLOOKUP(ROW(I167),'RW registers'!$A:$L,10,0),"")=0,"",IFERROR(VLOOKUP(ROW(I167),'RW registers'!$A:$L,10,0),""))</f>
        <v/>
      </c>
      <c r="J169" s="118" t="str">
        <f>IF(IFERROR(VLOOKUP(ROW(J167),'RW registers'!$A:$L,11,0),"")=0,"",IFERROR(VLOOKUP(ROW(J167),'RW registers'!$A:$L,11,0),""))</f>
        <v/>
      </c>
      <c r="K169" s="3" t="str">
        <f>IF(IFERROR(VLOOKUP(ROW(K167),'RW registers'!$A:$L,12,0),"")=0,"",IFERROR(VLOOKUP(ROW(K167),'RW registers'!$A:$L,12,0),""))</f>
        <v/>
      </c>
    </row>
    <row r="170" spans="1:11" ht="65.099999999999994" customHeight="1">
      <c r="A170" s="3" t="str">
        <f>IF(IFERROR(VLOOKUP(ROW(A168),'RW registers'!$A:$L,2,0),"")=0,"",IFERROR(VLOOKUP(ROW(A168),'RW registers'!$A:$L,2,0),""))</f>
        <v/>
      </c>
      <c r="B170" s="3" t="str">
        <f>IF(IFERROR(VLOOKUP(ROW(B168),'RW registers'!$A:$L,3,0),"")=0,"",IFERROR(VLOOKUP(ROW(B168),'RW registers'!$A:$L,3,0),""))</f>
        <v/>
      </c>
      <c r="C170" s="3" t="str">
        <f>IF(IFERROR(VLOOKUP(ROW(C168),'RW registers'!$A:$L,4,0),"")=0,"",IFERROR(VLOOKUP(ROW(C168),'RW registers'!$A:$L,4,0),""))</f>
        <v/>
      </c>
      <c r="D170" s="3" t="str">
        <f>IF(IFERROR(VLOOKUP(ROW(D168),'RW registers'!$A:$L,5,0),"")=0,"",IFERROR(VLOOKUP(ROW(D168),'RW registers'!$A:$L,5,0),""))</f>
        <v/>
      </c>
      <c r="E170" s="3" t="str">
        <f>IF(IFERROR(VLOOKUP(ROW(E168),'RW registers'!$A:$L,6,0),"")=0,"",IFERROR(VLOOKUP(ROW(E168),'RW registers'!$A:$L,6,0),""))</f>
        <v/>
      </c>
      <c r="F170" s="3" t="str">
        <f>IF(IFERROR(VLOOKUP(ROW(F168),'RW registers'!$A:$L,7,0),"")=0,"",IFERROR(VLOOKUP(ROW(F168),'RW registers'!$A:$L,7,0),""))</f>
        <v/>
      </c>
      <c r="G170" s="3" t="str">
        <f>IF(IFERROR(VLOOKUP(ROW(G168),'RW registers'!$A:$L,8,0),"")=0,"",IFERROR(VLOOKUP(ROW(G168),'RW registers'!$A:$L,8,0),""))</f>
        <v/>
      </c>
      <c r="H170" s="3" t="str">
        <f>IF(IFERROR(VLOOKUP(ROW(H168),'RW registers'!$A:$L,9,0),"")=0,"",IFERROR(VLOOKUP(ROW(H168),'RW registers'!$A:$L,9,0),""))</f>
        <v/>
      </c>
      <c r="I170" s="114" t="str">
        <f>IF(IFERROR(VLOOKUP(ROW(I168),'RW registers'!$A:$L,10,0),"")=0,"",IFERROR(VLOOKUP(ROW(I168),'RW registers'!$A:$L,10,0),""))</f>
        <v/>
      </c>
      <c r="J170" s="118" t="str">
        <f>IF(IFERROR(VLOOKUP(ROW(J168),'RW registers'!$A:$L,11,0),"")=0,"",IFERROR(VLOOKUP(ROW(J168),'RW registers'!$A:$L,11,0),""))</f>
        <v/>
      </c>
      <c r="K170" s="3" t="str">
        <f>IF(IFERROR(VLOOKUP(ROW(K168),'RW registers'!$A:$L,12,0),"")=0,"",IFERROR(VLOOKUP(ROW(K168),'RW registers'!$A:$L,12,0),""))</f>
        <v/>
      </c>
    </row>
    <row r="171" spans="1:11" ht="65.099999999999994" customHeight="1">
      <c r="A171" s="3" t="str">
        <f>IF(IFERROR(VLOOKUP(ROW(A169),'RW registers'!$A:$L,2,0),"")=0,"",IFERROR(VLOOKUP(ROW(A169),'RW registers'!$A:$L,2,0),""))</f>
        <v/>
      </c>
      <c r="B171" s="3" t="str">
        <f>IF(IFERROR(VLOOKUP(ROW(B169),'RW registers'!$A:$L,3,0),"")=0,"",IFERROR(VLOOKUP(ROW(B169),'RW registers'!$A:$L,3,0),""))</f>
        <v/>
      </c>
      <c r="C171" s="3" t="str">
        <f>IF(IFERROR(VLOOKUP(ROW(C169),'RW registers'!$A:$L,4,0),"")=0,"",IFERROR(VLOOKUP(ROW(C169),'RW registers'!$A:$L,4,0),""))</f>
        <v/>
      </c>
      <c r="D171" s="3" t="str">
        <f>IF(IFERROR(VLOOKUP(ROW(D169),'RW registers'!$A:$L,5,0),"")=0,"",IFERROR(VLOOKUP(ROW(D169),'RW registers'!$A:$L,5,0),""))</f>
        <v/>
      </c>
      <c r="E171" s="3" t="str">
        <f>IF(IFERROR(VLOOKUP(ROW(E169),'RW registers'!$A:$L,6,0),"")=0,"",IFERROR(VLOOKUP(ROW(E169),'RW registers'!$A:$L,6,0),""))</f>
        <v/>
      </c>
      <c r="F171" s="3" t="str">
        <f>IF(IFERROR(VLOOKUP(ROW(F169),'RW registers'!$A:$L,7,0),"")=0,"",IFERROR(VLOOKUP(ROW(F169),'RW registers'!$A:$L,7,0),""))</f>
        <v/>
      </c>
      <c r="G171" s="3" t="str">
        <f>IF(IFERROR(VLOOKUP(ROW(G169),'RW registers'!$A:$L,8,0),"")=0,"",IFERROR(VLOOKUP(ROW(G169),'RW registers'!$A:$L,8,0),""))</f>
        <v/>
      </c>
      <c r="H171" s="3" t="str">
        <f>IF(IFERROR(VLOOKUP(ROW(H169),'RW registers'!$A:$L,9,0),"")=0,"",IFERROR(VLOOKUP(ROW(H169),'RW registers'!$A:$L,9,0),""))</f>
        <v/>
      </c>
      <c r="I171" s="114" t="str">
        <f>IF(IFERROR(VLOOKUP(ROW(I169),'RW registers'!$A:$L,10,0),"")=0,"",IFERROR(VLOOKUP(ROW(I169),'RW registers'!$A:$L,10,0),""))</f>
        <v/>
      </c>
      <c r="J171" s="118" t="str">
        <f>IF(IFERROR(VLOOKUP(ROW(J169),'RW registers'!$A:$L,11,0),"")=0,"",IFERROR(VLOOKUP(ROW(J169),'RW registers'!$A:$L,11,0),""))</f>
        <v/>
      </c>
      <c r="K171" s="3" t="str">
        <f>IF(IFERROR(VLOOKUP(ROW(K169),'RW registers'!$A:$L,12,0),"")=0,"",IFERROR(VLOOKUP(ROW(K169),'RW registers'!$A:$L,12,0),""))</f>
        <v/>
      </c>
    </row>
    <row r="172" spans="1:11" ht="65.099999999999994" customHeight="1">
      <c r="A172" s="3" t="str">
        <f>IF(IFERROR(VLOOKUP(ROW(A170),'RW registers'!$A:$L,2,0),"")=0,"",IFERROR(VLOOKUP(ROW(A170),'RW registers'!$A:$L,2,0),""))</f>
        <v/>
      </c>
      <c r="B172" s="3" t="str">
        <f>IF(IFERROR(VLOOKUP(ROW(B170),'RW registers'!$A:$L,3,0),"")=0,"",IFERROR(VLOOKUP(ROW(B170),'RW registers'!$A:$L,3,0),""))</f>
        <v/>
      </c>
      <c r="C172" s="3" t="str">
        <f>IF(IFERROR(VLOOKUP(ROW(C170),'RW registers'!$A:$L,4,0),"")=0,"",IFERROR(VLOOKUP(ROW(C170),'RW registers'!$A:$L,4,0),""))</f>
        <v/>
      </c>
      <c r="D172" s="3" t="str">
        <f>IF(IFERROR(VLOOKUP(ROW(D170),'RW registers'!$A:$L,5,0),"")=0,"",IFERROR(VLOOKUP(ROW(D170),'RW registers'!$A:$L,5,0),""))</f>
        <v/>
      </c>
      <c r="E172" s="3" t="str">
        <f>IF(IFERROR(VLOOKUP(ROW(E170),'RW registers'!$A:$L,6,0),"")=0,"",IFERROR(VLOOKUP(ROW(E170),'RW registers'!$A:$L,6,0),""))</f>
        <v/>
      </c>
      <c r="F172" s="3" t="str">
        <f>IF(IFERROR(VLOOKUP(ROW(F170),'RW registers'!$A:$L,7,0),"")=0,"",IFERROR(VLOOKUP(ROW(F170),'RW registers'!$A:$L,7,0),""))</f>
        <v/>
      </c>
      <c r="G172" s="3" t="str">
        <f>IF(IFERROR(VLOOKUP(ROW(G170),'RW registers'!$A:$L,8,0),"")=0,"",IFERROR(VLOOKUP(ROW(G170),'RW registers'!$A:$L,8,0),""))</f>
        <v/>
      </c>
      <c r="H172" s="3" t="str">
        <f>IF(IFERROR(VLOOKUP(ROW(H170),'RW registers'!$A:$L,9,0),"")=0,"",IFERROR(VLOOKUP(ROW(H170),'RW registers'!$A:$L,9,0),""))</f>
        <v/>
      </c>
      <c r="I172" s="114" t="str">
        <f>IF(IFERROR(VLOOKUP(ROW(I170),'RW registers'!$A:$L,10,0),"")=0,"",IFERROR(VLOOKUP(ROW(I170),'RW registers'!$A:$L,10,0),""))</f>
        <v/>
      </c>
      <c r="J172" s="118" t="str">
        <f>IF(IFERROR(VLOOKUP(ROW(J170),'RW registers'!$A:$L,11,0),"")=0,"",IFERROR(VLOOKUP(ROW(J170),'RW registers'!$A:$L,11,0),""))</f>
        <v/>
      </c>
      <c r="K172" s="3" t="str">
        <f>IF(IFERROR(VLOOKUP(ROW(K170),'RW registers'!$A:$L,12,0),"")=0,"",IFERROR(VLOOKUP(ROW(K170),'RW registers'!$A:$L,12,0),""))</f>
        <v/>
      </c>
    </row>
    <row r="173" spans="1:11" ht="65.099999999999994" customHeight="1">
      <c r="A173" s="3" t="str">
        <f>IF(IFERROR(VLOOKUP(ROW(A171),'RW registers'!$A:$L,2,0),"")=0,"",IFERROR(VLOOKUP(ROW(A171),'RW registers'!$A:$L,2,0),""))</f>
        <v/>
      </c>
      <c r="B173" s="3" t="str">
        <f>IF(IFERROR(VLOOKUP(ROW(B171),'RW registers'!$A:$L,3,0),"")=0,"",IFERROR(VLOOKUP(ROW(B171),'RW registers'!$A:$L,3,0),""))</f>
        <v/>
      </c>
      <c r="C173" s="3" t="str">
        <f>IF(IFERROR(VLOOKUP(ROW(C171),'RW registers'!$A:$L,4,0),"")=0,"",IFERROR(VLOOKUP(ROW(C171),'RW registers'!$A:$L,4,0),""))</f>
        <v/>
      </c>
      <c r="D173" s="3" t="str">
        <f>IF(IFERROR(VLOOKUP(ROW(D171),'RW registers'!$A:$L,5,0),"")=0,"",IFERROR(VLOOKUP(ROW(D171),'RW registers'!$A:$L,5,0),""))</f>
        <v/>
      </c>
      <c r="E173" s="3" t="str">
        <f>IF(IFERROR(VLOOKUP(ROW(E171),'RW registers'!$A:$L,6,0),"")=0,"",IFERROR(VLOOKUP(ROW(E171),'RW registers'!$A:$L,6,0),""))</f>
        <v/>
      </c>
      <c r="F173" s="3" t="str">
        <f>IF(IFERROR(VLOOKUP(ROW(F171),'RW registers'!$A:$L,7,0),"")=0,"",IFERROR(VLOOKUP(ROW(F171),'RW registers'!$A:$L,7,0),""))</f>
        <v/>
      </c>
      <c r="G173" s="3" t="str">
        <f>IF(IFERROR(VLOOKUP(ROW(G171),'RW registers'!$A:$L,8,0),"")=0,"",IFERROR(VLOOKUP(ROW(G171),'RW registers'!$A:$L,8,0),""))</f>
        <v/>
      </c>
      <c r="H173" s="3" t="str">
        <f>IF(IFERROR(VLOOKUP(ROW(H171),'RW registers'!$A:$L,9,0),"")=0,"",IFERROR(VLOOKUP(ROW(H171),'RW registers'!$A:$L,9,0),""))</f>
        <v/>
      </c>
      <c r="I173" s="114" t="str">
        <f>IF(IFERROR(VLOOKUP(ROW(I171),'RW registers'!$A:$L,10,0),"")=0,"",IFERROR(VLOOKUP(ROW(I171),'RW registers'!$A:$L,10,0),""))</f>
        <v/>
      </c>
      <c r="J173" s="118" t="str">
        <f>IF(IFERROR(VLOOKUP(ROW(J171),'RW registers'!$A:$L,11,0),"")=0,"",IFERROR(VLOOKUP(ROW(J171),'RW registers'!$A:$L,11,0),""))</f>
        <v/>
      </c>
      <c r="K173" s="3" t="str">
        <f>IF(IFERROR(VLOOKUP(ROW(K171),'RW registers'!$A:$L,12,0),"")=0,"",IFERROR(VLOOKUP(ROW(K171),'RW registers'!$A:$L,12,0),""))</f>
        <v/>
      </c>
    </row>
    <row r="174" spans="1:11" ht="65.099999999999994" customHeight="1">
      <c r="A174" s="3" t="str">
        <f>IF(IFERROR(VLOOKUP(ROW(A172),'RW registers'!$A:$L,2,0),"")=0,"",IFERROR(VLOOKUP(ROW(A172),'RW registers'!$A:$L,2,0),""))</f>
        <v/>
      </c>
      <c r="B174" s="3" t="str">
        <f>IF(IFERROR(VLOOKUP(ROW(B172),'RW registers'!$A:$L,3,0),"")=0,"",IFERROR(VLOOKUP(ROW(B172),'RW registers'!$A:$L,3,0),""))</f>
        <v/>
      </c>
      <c r="C174" s="3" t="str">
        <f>IF(IFERROR(VLOOKUP(ROW(C172),'RW registers'!$A:$L,4,0),"")=0,"",IFERROR(VLOOKUP(ROW(C172),'RW registers'!$A:$L,4,0),""))</f>
        <v/>
      </c>
      <c r="D174" s="3" t="str">
        <f>IF(IFERROR(VLOOKUP(ROW(D172),'RW registers'!$A:$L,5,0),"")=0,"",IFERROR(VLOOKUP(ROW(D172),'RW registers'!$A:$L,5,0),""))</f>
        <v/>
      </c>
      <c r="E174" s="3" t="str">
        <f>IF(IFERROR(VLOOKUP(ROW(E172),'RW registers'!$A:$L,6,0),"")=0,"",IFERROR(VLOOKUP(ROW(E172),'RW registers'!$A:$L,6,0),""))</f>
        <v/>
      </c>
      <c r="F174" s="3" t="str">
        <f>IF(IFERROR(VLOOKUP(ROW(F172),'RW registers'!$A:$L,7,0),"")=0,"",IFERROR(VLOOKUP(ROW(F172),'RW registers'!$A:$L,7,0),""))</f>
        <v/>
      </c>
      <c r="G174" s="3" t="str">
        <f>IF(IFERROR(VLOOKUP(ROW(G172),'RW registers'!$A:$L,8,0),"")=0,"",IFERROR(VLOOKUP(ROW(G172),'RW registers'!$A:$L,8,0),""))</f>
        <v/>
      </c>
      <c r="H174" s="3" t="str">
        <f>IF(IFERROR(VLOOKUP(ROW(H172),'RW registers'!$A:$L,9,0),"")=0,"",IFERROR(VLOOKUP(ROW(H172),'RW registers'!$A:$L,9,0),""))</f>
        <v/>
      </c>
      <c r="I174" s="114" t="str">
        <f>IF(IFERROR(VLOOKUP(ROW(I172),'RW registers'!$A:$L,10,0),"")=0,"",IFERROR(VLOOKUP(ROW(I172),'RW registers'!$A:$L,10,0),""))</f>
        <v/>
      </c>
      <c r="J174" s="118" t="str">
        <f>IF(IFERROR(VLOOKUP(ROW(J172),'RW registers'!$A:$L,11,0),"")=0,"",IFERROR(VLOOKUP(ROW(J172),'RW registers'!$A:$L,11,0),""))</f>
        <v/>
      </c>
      <c r="K174" s="3" t="str">
        <f>IF(IFERROR(VLOOKUP(ROW(K172),'RW registers'!$A:$L,12,0),"")=0,"",IFERROR(VLOOKUP(ROW(K172),'RW registers'!$A:$L,12,0),""))</f>
        <v/>
      </c>
    </row>
    <row r="175" spans="1:11" ht="65.099999999999994" customHeight="1">
      <c r="A175" s="3" t="str">
        <f>IF(IFERROR(VLOOKUP(ROW(A173),'RW registers'!$A:$L,2,0),"")=0,"",IFERROR(VLOOKUP(ROW(A173),'RW registers'!$A:$L,2,0),""))</f>
        <v/>
      </c>
      <c r="B175" s="3" t="str">
        <f>IF(IFERROR(VLOOKUP(ROW(B173),'RW registers'!$A:$L,3,0),"")=0,"",IFERROR(VLOOKUP(ROW(B173),'RW registers'!$A:$L,3,0),""))</f>
        <v/>
      </c>
      <c r="C175" s="3" t="str">
        <f>IF(IFERROR(VLOOKUP(ROW(C173),'RW registers'!$A:$L,4,0),"")=0,"",IFERROR(VLOOKUP(ROW(C173),'RW registers'!$A:$L,4,0),""))</f>
        <v/>
      </c>
      <c r="D175" s="3" t="str">
        <f>IF(IFERROR(VLOOKUP(ROW(D173),'RW registers'!$A:$L,5,0),"")=0,"",IFERROR(VLOOKUP(ROW(D173),'RW registers'!$A:$L,5,0),""))</f>
        <v/>
      </c>
      <c r="E175" s="3" t="str">
        <f>IF(IFERROR(VLOOKUP(ROW(E173),'RW registers'!$A:$L,6,0),"")=0,"",IFERROR(VLOOKUP(ROW(E173),'RW registers'!$A:$L,6,0),""))</f>
        <v/>
      </c>
      <c r="F175" s="3" t="str">
        <f>IF(IFERROR(VLOOKUP(ROW(F173),'RW registers'!$A:$L,7,0),"")=0,"",IFERROR(VLOOKUP(ROW(F173),'RW registers'!$A:$L,7,0),""))</f>
        <v/>
      </c>
      <c r="G175" s="3" t="str">
        <f>IF(IFERROR(VLOOKUP(ROW(G173),'RW registers'!$A:$L,8,0),"")=0,"",IFERROR(VLOOKUP(ROW(G173),'RW registers'!$A:$L,8,0),""))</f>
        <v/>
      </c>
      <c r="H175" s="3" t="str">
        <f>IF(IFERROR(VLOOKUP(ROW(H173),'RW registers'!$A:$L,9,0),"")=0,"",IFERROR(VLOOKUP(ROW(H173),'RW registers'!$A:$L,9,0),""))</f>
        <v/>
      </c>
      <c r="I175" s="114" t="str">
        <f>IF(IFERROR(VLOOKUP(ROW(I173),'RW registers'!$A:$L,10,0),"")=0,"",IFERROR(VLOOKUP(ROW(I173),'RW registers'!$A:$L,10,0),""))</f>
        <v/>
      </c>
      <c r="J175" s="118" t="str">
        <f>IF(IFERROR(VLOOKUP(ROW(J173),'RW registers'!$A:$L,11,0),"")=0,"",IFERROR(VLOOKUP(ROW(J173),'RW registers'!$A:$L,11,0),""))</f>
        <v/>
      </c>
      <c r="K175" s="3" t="str">
        <f>IF(IFERROR(VLOOKUP(ROW(K173),'RW registers'!$A:$L,12,0),"")=0,"",IFERROR(VLOOKUP(ROW(K173),'RW registers'!$A:$L,12,0),""))</f>
        <v/>
      </c>
    </row>
    <row r="176" spans="1:11" ht="65.099999999999994" customHeight="1">
      <c r="A176" s="3" t="str">
        <f>IF(IFERROR(VLOOKUP(ROW(A174),'RW registers'!$A:$L,2,0),"")=0,"",IFERROR(VLOOKUP(ROW(A174),'RW registers'!$A:$L,2,0),""))</f>
        <v/>
      </c>
      <c r="B176" s="3" t="str">
        <f>IF(IFERROR(VLOOKUP(ROW(B174),'RW registers'!$A:$L,3,0),"")=0,"",IFERROR(VLOOKUP(ROW(B174),'RW registers'!$A:$L,3,0),""))</f>
        <v/>
      </c>
      <c r="C176" s="3" t="str">
        <f>IF(IFERROR(VLOOKUP(ROW(C174),'RW registers'!$A:$L,4,0),"")=0,"",IFERROR(VLOOKUP(ROW(C174),'RW registers'!$A:$L,4,0),""))</f>
        <v/>
      </c>
      <c r="D176" s="3" t="str">
        <f>IF(IFERROR(VLOOKUP(ROW(D174),'RW registers'!$A:$L,5,0),"")=0,"",IFERROR(VLOOKUP(ROW(D174),'RW registers'!$A:$L,5,0),""))</f>
        <v/>
      </c>
      <c r="E176" s="3" t="str">
        <f>IF(IFERROR(VLOOKUP(ROW(E174),'RW registers'!$A:$L,6,0),"")=0,"",IFERROR(VLOOKUP(ROW(E174),'RW registers'!$A:$L,6,0),""))</f>
        <v/>
      </c>
      <c r="F176" s="3" t="str">
        <f>IF(IFERROR(VLOOKUP(ROW(F174),'RW registers'!$A:$L,7,0),"")=0,"",IFERROR(VLOOKUP(ROW(F174),'RW registers'!$A:$L,7,0),""))</f>
        <v/>
      </c>
      <c r="G176" s="3" t="str">
        <f>IF(IFERROR(VLOOKUP(ROW(G174),'RW registers'!$A:$L,8,0),"")=0,"",IFERROR(VLOOKUP(ROW(G174),'RW registers'!$A:$L,8,0),""))</f>
        <v/>
      </c>
      <c r="H176" s="3" t="str">
        <f>IF(IFERROR(VLOOKUP(ROW(H174),'RW registers'!$A:$L,9,0),"")=0,"",IFERROR(VLOOKUP(ROW(H174),'RW registers'!$A:$L,9,0),""))</f>
        <v/>
      </c>
      <c r="I176" s="114" t="str">
        <f>IF(IFERROR(VLOOKUP(ROW(I174),'RW registers'!$A:$L,10,0),"")=0,"",IFERROR(VLOOKUP(ROW(I174),'RW registers'!$A:$L,10,0),""))</f>
        <v/>
      </c>
      <c r="J176" s="118" t="str">
        <f>IF(IFERROR(VLOOKUP(ROW(J174),'RW registers'!$A:$L,11,0),"")=0,"",IFERROR(VLOOKUP(ROW(J174),'RW registers'!$A:$L,11,0),""))</f>
        <v/>
      </c>
      <c r="K176" s="3" t="str">
        <f>IF(IFERROR(VLOOKUP(ROW(K174),'RW registers'!$A:$L,12,0),"")=0,"",IFERROR(VLOOKUP(ROW(K174),'RW registers'!$A:$L,12,0),""))</f>
        <v/>
      </c>
    </row>
    <row r="177" spans="1:11" ht="65.099999999999994" customHeight="1">
      <c r="A177" s="3" t="str">
        <f>IF(IFERROR(VLOOKUP(ROW(A175),'RW registers'!$A:$L,2,0),"")=0,"",IFERROR(VLOOKUP(ROW(A175),'RW registers'!$A:$L,2,0),""))</f>
        <v/>
      </c>
      <c r="B177" s="3" t="str">
        <f>IF(IFERROR(VLOOKUP(ROW(B175),'RW registers'!$A:$L,3,0),"")=0,"",IFERROR(VLOOKUP(ROW(B175),'RW registers'!$A:$L,3,0),""))</f>
        <v/>
      </c>
      <c r="C177" s="3" t="str">
        <f>IF(IFERROR(VLOOKUP(ROW(C175),'RW registers'!$A:$L,4,0),"")=0,"",IFERROR(VLOOKUP(ROW(C175),'RW registers'!$A:$L,4,0),""))</f>
        <v/>
      </c>
      <c r="D177" s="3" t="str">
        <f>IF(IFERROR(VLOOKUP(ROW(D175),'RW registers'!$A:$L,5,0),"")=0,"",IFERROR(VLOOKUP(ROW(D175),'RW registers'!$A:$L,5,0),""))</f>
        <v/>
      </c>
      <c r="E177" s="3" t="str">
        <f>IF(IFERROR(VLOOKUP(ROW(E175),'RW registers'!$A:$L,6,0),"")=0,"",IFERROR(VLOOKUP(ROW(E175),'RW registers'!$A:$L,6,0),""))</f>
        <v/>
      </c>
      <c r="F177" s="3" t="str">
        <f>IF(IFERROR(VLOOKUP(ROW(F175),'RW registers'!$A:$L,7,0),"")=0,"",IFERROR(VLOOKUP(ROW(F175),'RW registers'!$A:$L,7,0),""))</f>
        <v/>
      </c>
      <c r="G177" s="3" t="str">
        <f>IF(IFERROR(VLOOKUP(ROW(G175),'RW registers'!$A:$L,8,0),"")=0,"",IFERROR(VLOOKUP(ROW(G175),'RW registers'!$A:$L,8,0),""))</f>
        <v/>
      </c>
      <c r="H177" s="3" t="str">
        <f>IF(IFERROR(VLOOKUP(ROW(H175),'RW registers'!$A:$L,9,0),"")=0,"",IFERROR(VLOOKUP(ROW(H175),'RW registers'!$A:$L,9,0),""))</f>
        <v/>
      </c>
      <c r="I177" s="114" t="str">
        <f>IF(IFERROR(VLOOKUP(ROW(I175),'RW registers'!$A:$L,10,0),"")=0,"",IFERROR(VLOOKUP(ROW(I175),'RW registers'!$A:$L,10,0),""))</f>
        <v/>
      </c>
      <c r="J177" s="118" t="str">
        <f>IF(IFERROR(VLOOKUP(ROW(J175),'RW registers'!$A:$L,11,0),"")=0,"",IFERROR(VLOOKUP(ROW(J175),'RW registers'!$A:$L,11,0),""))</f>
        <v/>
      </c>
      <c r="K177" s="3" t="str">
        <f>IF(IFERROR(VLOOKUP(ROW(K175),'RW registers'!$A:$L,12,0),"")=0,"",IFERROR(VLOOKUP(ROW(K175),'RW registers'!$A:$L,12,0),""))</f>
        <v/>
      </c>
    </row>
    <row r="178" spans="1:11" ht="65.099999999999994" customHeight="1">
      <c r="A178" s="3" t="str">
        <f>IF(IFERROR(VLOOKUP(ROW(A176),'RW registers'!$A:$L,2,0),"")=0,"",IFERROR(VLOOKUP(ROW(A176),'RW registers'!$A:$L,2,0),""))</f>
        <v/>
      </c>
      <c r="B178" s="3" t="str">
        <f>IF(IFERROR(VLOOKUP(ROW(B176),'RW registers'!$A:$L,3,0),"")=0,"",IFERROR(VLOOKUP(ROW(B176),'RW registers'!$A:$L,3,0),""))</f>
        <v/>
      </c>
      <c r="C178" s="3" t="str">
        <f>IF(IFERROR(VLOOKUP(ROW(C176),'RW registers'!$A:$L,4,0),"")=0,"",IFERROR(VLOOKUP(ROW(C176),'RW registers'!$A:$L,4,0),""))</f>
        <v/>
      </c>
      <c r="D178" s="3" t="str">
        <f>IF(IFERROR(VLOOKUP(ROW(D176),'RW registers'!$A:$L,5,0),"")=0,"",IFERROR(VLOOKUP(ROW(D176),'RW registers'!$A:$L,5,0),""))</f>
        <v/>
      </c>
      <c r="E178" s="3" t="str">
        <f>IF(IFERROR(VLOOKUP(ROW(E176),'RW registers'!$A:$L,6,0),"")=0,"",IFERROR(VLOOKUP(ROW(E176),'RW registers'!$A:$L,6,0),""))</f>
        <v/>
      </c>
      <c r="F178" s="3" t="str">
        <f>IF(IFERROR(VLOOKUP(ROW(F176),'RW registers'!$A:$L,7,0),"")=0,"",IFERROR(VLOOKUP(ROW(F176),'RW registers'!$A:$L,7,0),""))</f>
        <v/>
      </c>
      <c r="G178" s="3" t="str">
        <f>IF(IFERROR(VLOOKUP(ROW(G176),'RW registers'!$A:$L,8,0),"")=0,"",IFERROR(VLOOKUP(ROW(G176),'RW registers'!$A:$L,8,0),""))</f>
        <v/>
      </c>
      <c r="H178" s="3" t="str">
        <f>IF(IFERROR(VLOOKUP(ROW(H176),'RW registers'!$A:$L,9,0),"")=0,"",IFERROR(VLOOKUP(ROW(H176),'RW registers'!$A:$L,9,0),""))</f>
        <v/>
      </c>
      <c r="I178" s="114" t="str">
        <f>IF(IFERROR(VLOOKUP(ROW(I176),'RW registers'!$A:$L,10,0),"")=0,"",IFERROR(VLOOKUP(ROW(I176),'RW registers'!$A:$L,10,0),""))</f>
        <v/>
      </c>
      <c r="J178" s="118" t="str">
        <f>IF(IFERROR(VLOOKUP(ROW(J176),'RW registers'!$A:$L,11,0),"")=0,"",IFERROR(VLOOKUP(ROW(J176),'RW registers'!$A:$L,11,0),""))</f>
        <v/>
      </c>
      <c r="K178" s="3" t="str">
        <f>IF(IFERROR(VLOOKUP(ROW(K176),'RW registers'!$A:$L,12,0),"")=0,"",IFERROR(VLOOKUP(ROW(K176),'RW registers'!$A:$L,12,0),""))</f>
        <v/>
      </c>
    </row>
    <row r="179" spans="1:11" ht="65.099999999999994" customHeight="1">
      <c r="A179" s="3" t="str">
        <f>IF(IFERROR(VLOOKUP(ROW(A177),'RW registers'!$A:$L,2,0),"")=0,"",IFERROR(VLOOKUP(ROW(A177),'RW registers'!$A:$L,2,0),""))</f>
        <v/>
      </c>
      <c r="B179" s="3" t="str">
        <f>IF(IFERROR(VLOOKUP(ROW(B177),'RW registers'!$A:$L,3,0),"")=0,"",IFERROR(VLOOKUP(ROW(B177),'RW registers'!$A:$L,3,0),""))</f>
        <v/>
      </c>
      <c r="C179" s="3" t="str">
        <f>IF(IFERROR(VLOOKUP(ROW(C177),'RW registers'!$A:$L,4,0),"")=0,"",IFERROR(VLOOKUP(ROW(C177),'RW registers'!$A:$L,4,0),""))</f>
        <v/>
      </c>
      <c r="D179" s="3" t="str">
        <f>IF(IFERROR(VLOOKUP(ROW(D177),'RW registers'!$A:$L,5,0),"")=0,"",IFERROR(VLOOKUP(ROW(D177),'RW registers'!$A:$L,5,0),""))</f>
        <v/>
      </c>
      <c r="E179" s="3" t="str">
        <f>IF(IFERROR(VLOOKUP(ROW(E177),'RW registers'!$A:$L,6,0),"")=0,"",IFERROR(VLOOKUP(ROW(E177),'RW registers'!$A:$L,6,0),""))</f>
        <v/>
      </c>
      <c r="F179" s="3" t="str">
        <f>IF(IFERROR(VLOOKUP(ROW(F177),'RW registers'!$A:$L,7,0),"")=0,"",IFERROR(VLOOKUP(ROW(F177),'RW registers'!$A:$L,7,0),""))</f>
        <v/>
      </c>
      <c r="G179" s="3" t="str">
        <f>IF(IFERROR(VLOOKUP(ROW(G177),'RW registers'!$A:$L,8,0),"")=0,"",IFERROR(VLOOKUP(ROW(G177),'RW registers'!$A:$L,8,0),""))</f>
        <v/>
      </c>
      <c r="H179" s="3" t="str">
        <f>IF(IFERROR(VLOOKUP(ROW(H177),'RW registers'!$A:$L,9,0),"")=0,"",IFERROR(VLOOKUP(ROW(H177),'RW registers'!$A:$L,9,0),""))</f>
        <v/>
      </c>
      <c r="I179" s="114" t="str">
        <f>IF(IFERROR(VLOOKUP(ROW(I177),'RW registers'!$A:$L,10,0),"")=0,"",IFERROR(VLOOKUP(ROW(I177),'RW registers'!$A:$L,10,0),""))</f>
        <v/>
      </c>
      <c r="J179" s="118" t="str">
        <f>IF(IFERROR(VLOOKUP(ROW(J177),'RW registers'!$A:$L,11,0),"")=0,"",IFERROR(VLOOKUP(ROW(J177),'RW registers'!$A:$L,11,0),""))</f>
        <v/>
      </c>
      <c r="K179" s="3" t="str">
        <f>IF(IFERROR(VLOOKUP(ROW(K177),'RW registers'!$A:$L,12,0),"")=0,"",IFERROR(VLOOKUP(ROW(K177),'RW registers'!$A:$L,12,0),""))</f>
        <v/>
      </c>
    </row>
    <row r="180" spans="1:11" ht="65.099999999999994" customHeight="1">
      <c r="A180" s="3" t="str">
        <f>IF(IFERROR(VLOOKUP(ROW(A178),'RW registers'!$A:$L,2,0),"")=0,"",IFERROR(VLOOKUP(ROW(A178),'RW registers'!$A:$L,2,0),""))</f>
        <v/>
      </c>
      <c r="B180" s="3" t="str">
        <f>IF(IFERROR(VLOOKUP(ROW(B178),'RW registers'!$A:$L,3,0),"")=0,"",IFERROR(VLOOKUP(ROW(B178),'RW registers'!$A:$L,3,0),""))</f>
        <v/>
      </c>
      <c r="C180" s="3" t="str">
        <f>IF(IFERROR(VLOOKUP(ROW(C178),'RW registers'!$A:$L,4,0),"")=0,"",IFERROR(VLOOKUP(ROW(C178),'RW registers'!$A:$L,4,0),""))</f>
        <v/>
      </c>
      <c r="D180" s="3" t="str">
        <f>IF(IFERROR(VLOOKUP(ROW(D178),'RW registers'!$A:$L,5,0),"")=0,"",IFERROR(VLOOKUP(ROW(D178),'RW registers'!$A:$L,5,0),""))</f>
        <v/>
      </c>
      <c r="E180" s="3" t="str">
        <f>IF(IFERROR(VLOOKUP(ROW(E178),'RW registers'!$A:$L,6,0),"")=0,"",IFERROR(VLOOKUP(ROW(E178),'RW registers'!$A:$L,6,0),""))</f>
        <v/>
      </c>
      <c r="F180" s="3" t="str">
        <f>IF(IFERROR(VLOOKUP(ROW(F178),'RW registers'!$A:$L,7,0),"")=0,"",IFERROR(VLOOKUP(ROW(F178),'RW registers'!$A:$L,7,0),""))</f>
        <v/>
      </c>
      <c r="G180" s="3" t="str">
        <f>IF(IFERROR(VLOOKUP(ROW(G178),'RW registers'!$A:$L,8,0),"")=0,"",IFERROR(VLOOKUP(ROW(G178),'RW registers'!$A:$L,8,0),""))</f>
        <v/>
      </c>
      <c r="H180" s="3" t="str">
        <f>IF(IFERROR(VLOOKUP(ROW(H178),'RW registers'!$A:$L,9,0),"")=0,"",IFERROR(VLOOKUP(ROW(H178),'RW registers'!$A:$L,9,0),""))</f>
        <v/>
      </c>
      <c r="I180" s="114" t="str">
        <f>IF(IFERROR(VLOOKUP(ROW(I178),'RW registers'!$A:$L,10,0),"")=0,"",IFERROR(VLOOKUP(ROW(I178),'RW registers'!$A:$L,10,0),""))</f>
        <v/>
      </c>
      <c r="J180" s="118" t="str">
        <f>IF(IFERROR(VLOOKUP(ROW(J178),'RW registers'!$A:$L,11,0),"")=0,"",IFERROR(VLOOKUP(ROW(J178),'RW registers'!$A:$L,11,0),""))</f>
        <v/>
      </c>
      <c r="K180" s="3" t="str">
        <f>IF(IFERROR(VLOOKUP(ROW(K178),'RW registers'!$A:$L,12,0),"")=0,"",IFERROR(VLOOKUP(ROW(K178),'RW registers'!$A:$L,12,0),""))</f>
        <v/>
      </c>
    </row>
    <row r="181" spans="1:11" ht="65.099999999999994" customHeight="1">
      <c r="A181" s="3" t="str">
        <f>IF(IFERROR(VLOOKUP(ROW(A179),'RW registers'!$A:$L,2,0),"")=0,"",IFERROR(VLOOKUP(ROW(A179),'RW registers'!$A:$L,2,0),""))</f>
        <v/>
      </c>
      <c r="B181" s="3" t="str">
        <f>IF(IFERROR(VLOOKUP(ROW(B179),'RW registers'!$A:$L,3,0),"")=0,"",IFERROR(VLOOKUP(ROW(B179),'RW registers'!$A:$L,3,0),""))</f>
        <v/>
      </c>
      <c r="C181" s="3" t="str">
        <f>IF(IFERROR(VLOOKUP(ROW(C179),'RW registers'!$A:$L,4,0),"")=0,"",IFERROR(VLOOKUP(ROW(C179),'RW registers'!$A:$L,4,0),""))</f>
        <v/>
      </c>
      <c r="D181" s="3" t="str">
        <f>IF(IFERROR(VLOOKUP(ROW(D179),'RW registers'!$A:$L,5,0),"")=0,"",IFERROR(VLOOKUP(ROW(D179),'RW registers'!$A:$L,5,0),""))</f>
        <v/>
      </c>
      <c r="E181" s="3" t="str">
        <f>IF(IFERROR(VLOOKUP(ROW(E179),'RW registers'!$A:$L,6,0),"")=0,"",IFERROR(VLOOKUP(ROW(E179),'RW registers'!$A:$L,6,0),""))</f>
        <v/>
      </c>
      <c r="F181" s="3" t="str">
        <f>IF(IFERROR(VLOOKUP(ROW(F179),'RW registers'!$A:$L,7,0),"")=0,"",IFERROR(VLOOKUP(ROW(F179),'RW registers'!$A:$L,7,0),""))</f>
        <v/>
      </c>
      <c r="G181" s="3" t="str">
        <f>IF(IFERROR(VLOOKUP(ROW(G179),'RW registers'!$A:$L,8,0),"")=0,"",IFERROR(VLOOKUP(ROW(G179),'RW registers'!$A:$L,8,0),""))</f>
        <v/>
      </c>
      <c r="H181" s="3" t="str">
        <f>IF(IFERROR(VLOOKUP(ROW(H179),'RW registers'!$A:$L,9,0),"")=0,"",IFERROR(VLOOKUP(ROW(H179),'RW registers'!$A:$L,9,0),""))</f>
        <v/>
      </c>
      <c r="I181" s="114" t="str">
        <f>IF(IFERROR(VLOOKUP(ROW(I179),'RW registers'!$A:$L,10,0),"")=0,"",IFERROR(VLOOKUP(ROW(I179),'RW registers'!$A:$L,10,0),""))</f>
        <v/>
      </c>
      <c r="J181" s="118" t="str">
        <f>IF(IFERROR(VLOOKUP(ROW(J179),'RW registers'!$A:$L,11,0),"")=0,"",IFERROR(VLOOKUP(ROW(J179),'RW registers'!$A:$L,11,0),""))</f>
        <v/>
      </c>
      <c r="K181" s="3" t="str">
        <f>IF(IFERROR(VLOOKUP(ROW(K179),'RW registers'!$A:$L,12,0),"")=0,"",IFERROR(VLOOKUP(ROW(K179),'RW registers'!$A:$L,12,0),""))</f>
        <v/>
      </c>
    </row>
    <row r="182" spans="1:11" ht="65.099999999999994" customHeight="1">
      <c r="A182" s="3" t="str">
        <f>IF(IFERROR(VLOOKUP(ROW(A180),'RW registers'!$A:$L,2,0),"")=0,"",IFERROR(VLOOKUP(ROW(A180),'RW registers'!$A:$L,2,0),""))</f>
        <v/>
      </c>
      <c r="B182" s="3" t="str">
        <f>IF(IFERROR(VLOOKUP(ROW(B180),'RW registers'!$A:$L,3,0),"")=0,"",IFERROR(VLOOKUP(ROW(B180),'RW registers'!$A:$L,3,0),""))</f>
        <v/>
      </c>
      <c r="C182" s="3" t="str">
        <f>IF(IFERROR(VLOOKUP(ROW(C180),'RW registers'!$A:$L,4,0),"")=0,"",IFERROR(VLOOKUP(ROW(C180),'RW registers'!$A:$L,4,0),""))</f>
        <v/>
      </c>
      <c r="D182" s="3" t="str">
        <f>IF(IFERROR(VLOOKUP(ROW(D180),'RW registers'!$A:$L,5,0),"")=0,"",IFERROR(VLOOKUP(ROW(D180),'RW registers'!$A:$L,5,0),""))</f>
        <v/>
      </c>
      <c r="E182" s="3" t="str">
        <f>IF(IFERROR(VLOOKUP(ROW(E180),'RW registers'!$A:$L,6,0),"")=0,"",IFERROR(VLOOKUP(ROW(E180),'RW registers'!$A:$L,6,0),""))</f>
        <v/>
      </c>
      <c r="F182" s="3" t="str">
        <f>IF(IFERROR(VLOOKUP(ROW(F180),'RW registers'!$A:$L,7,0),"")=0,"",IFERROR(VLOOKUP(ROW(F180),'RW registers'!$A:$L,7,0),""))</f>
        <v/>
      </c>
      <c r="G182" s="3" t="str">
        <f>IF(IFERROR(VLOOKUP(ROW(G180),'RW registers'!$A:$L,8,0),"")=0,"",IFERROR(VLOOKUP(ROW(G180),'RW registers'!$A:$L,8,0),""))</f>
        <v/>
      </c>
      <c r="H182" s="3" t="str">
        <f>IF(IFERROR(VLOOKUP(ROW(H180),'RW registers'!$A:$L,9,0),"")=0,"",IFERROR(VLOOKUP(ROW(H180),'RW registers'!$A:$L,9,0),""))</f>
        <v/>
      </c>
      <c r="I182" s="114" t="str">
        <f>IF(IFERROR(VLOOKUP(ROW(I180),'RW registers'!$A:$L,10,0),"")=0,"",IFERROR(VLOOKUP(ROW(I180),'RW registers'!$A:$L,10,0),""))</f>
        <v/>
      </c>
      <c r="J182" s="118" t="str">
        <f>IF(IFERROR(VLOOKUP(ROW(J180),'RW registers'!$A:$L,11,0),"")=0,"",IFERROR(VLOOKUP(ROW(J180),'RW registers'!$A:$L,11,0),""))</f>
        <v/>
      </c>
      <c r="K182" s="3" t="str">
        <f>IF(IFERROR(VLOOKUP(ROW(K180),'RW registers'!$A:$L,12,0),"")=0,"",IFERROR(VLOOKUP(ROW(K180),'RW registers'!$A:$L,12,0),""))</f>
        <v/>
      </c>
    </row>
    <row r="183" spans="1:11" ht="65.099999999999994" customHeight="1">
      <c r="A183" s="3" t="str">
        <f>IF(IFERROR(VLOOKUP(ROW(A181),'RW registers'!$A:$L,2,0),"")=0,"",IFERROR(VLOOKUP(ROW(A181),'RW registers'!$A:$L,2,0),""))</f>
        <v/>
      </c>
      <c r="B183" s="3" t="str">
        <f>IF(IFERROR(VLOOKUP(ROW(B181),'RW registers'!$A:$L,3,0),"")=0,"",IFERROR(VLOOKUP(ROW(B181),'RW registers'!$A:$L,3,0),""))</f>
        <v/>
      </c>
      <c r="C183" s="3" t="str">
        <f>IF(IFERROR(VLOOKUP(ROW(C181),'RW registers'!$A:$L,4,0),"")=0,"",IFERROR(VLOOKUP(ROW(C181),'RW registers'!$A:$L,4,0),""))</f>
        <v/>
      </c>
      <c r="D183" s="3" t="str">
        <f>IF(IFERROR(VLOOKUP(ROW(D181),'RW registers'!$A:$L,5,0),"")=0,"",IFERROR(VLOOKUP(ROW(D181),'RW registers'!$A:$L,5,0),""))</f>
        <v/>
      </c>
      <c r="E183" s="3" t="str">
        <f>IF(IFERROR(VLOOKUP(ROW(E181),'RW registers'!$A:$L,6,0),"")=0,"",IFERROR(VLOOKUP(ROW(E181),'RW registers'!$A:$L,6,0),""))</f>
        <v/>
      </c>
      <c r="F183" s="3" t="str">
        <f>IF(IFERROR(VLOOKUP(ROW(F181),'RW registers'!$A:$L,7,0),"")=0,"",IFERROR(VLOOKUP(ROW(F181),'RW registers'!$A:$L,7,0),""))</f>
        <v/>
      </c>
      <c r="G183" s="3" t="str">
        <f>IF(IFERROR(VLOOKUP(ROW(G181),'RW registers'!$A:$L,8,0),"")=0,"",IFERROR(VLOOKUP(ROW(G181),'RW registers'!$A:$L,8,0),""))</f>
        <v/>
      </c>
      <c r="H183" s="3" t="str">
        <f>IF(IFERROR(VLOOKUP(ROW(H181),'RW registers'!$A:$L,9,0),"")=0,"",IFERROR(VLOOKUP(ROW(H181),'RW registers'!$A:$L,9,0),""))</f>
        <v/>
      </c>
      <c r="I183" s="114" t="str">
        <f>IF(IFERROR(VLOOKUP(ROW(I181),'RW registers'!$A:$L,10,0),"")=0,"",IFERROR(VLOOKUP(ROW(I181),'RW registers'!$A:$L,10,0),""))</f>
        <v/>
      </c>
      <c r="J183" s="118" t="str">
        <f>IF(IFERROR(VLOOKUP(ROW(J181),'RW registers'!$A:$L,11,0),"")=0,"",IFERROR(VLOOKUP(ROW(J181),'RW registers'!$A:$L,11,0),""))</f>
        <v/>
      </c>
      <c r="K183" s="3" t="str">
        <f>IF(IFERROR(VLOOKUP(ROW(K181),'RW registers'!$A:$L,12,0),"")=0,"",IFERROR(VLOOKUP(ROW(K181),'RW registers'!$A:$L,12,0),""))</f>
        <v/>
      </c>
    </row>
    <row r="184" spans="1:11" ht="65.099999999999994" customHeight="1">
      <c r="A184" s="3" t="str">
        <f>IF(IFERROR(VLOOKUP(ROW(A182),'RW registers'!$A:$L,2,0),"")=0,"",IFERROR(VLOOKUP(ROW(A182),'RW registers'!$A:$L,2,0),""))</f>
        <v/>
      </c>
      <c r="B184" s="3" t="str">
        <f>IF(IFERROR(VLOOKUP(ROW(B182),'RW registers'!$A:$L,3,0),"")=0,"",IFERROR(VLOOKUP(ROW(B182),'RW registers'!$A:$L,3,0),""))</f>
        <v/>
      </c>
      <c r="C184" s="3" t="str">
        <f>IF(IFERROR(VLOOKUP(ROW(C182),'RW registers'!$A:$L,4,0),"")=0,"",IFERROR(VLOOKUP(ROW(C182),'RW registers'!$A:$L,4,0),""))</f>
        <v/>
      </c>
      <c r="D184" s="3" t="str">
        <f>IF(IFERROR(VLOOKUP(ROW(D182),'RW registers'!$A:$L,5,0),"")=0,"",IFERROR(VLOOKUP(ROW(D182),'RW registers'!$A:$L,5,0),""))</f>
        <v/>
      </c>
      <c r="E184" s="3" t="str">
        <f>IF(IFERROR(VLOOKUP(ROW(E182),'RW registers'!$A:$L,6,0),"")=0,"",IFERROR(VLOOKUP(ROW(E182),'RW registers'!$A:$L,6,0),""))</f>
        <v/>
      </c>
      <c r="F184" s="3" t="str">
        <f>IF(IFERROR(VLOOKUP(ROW(F182),'RW registers'!$A:$L,7,0),"")=0,"",IFERROR(VLOOKUP(ROW(F182),'RW registers'!$A:$L,7,0),""))</f>
        <v/>
      </c>
      <c r="G184" s="3" t="str">
        <f>IF(IFERROR(VLOOKUP(ROW(G182),'RW registers'!$A:$L,8,0),"")=0,"",IFERROR(VLOOKUP(ROW(G182),'RW registers'!$A:$L,8,0),""))</f>
        <v/>
      </c>
      <c r="H184" s="3" t="str">
        <f>IF(IFERROR(VLOOKUP(ROW(H182),'RW registers'!$A:$L,9,0),"")=0,"",IFERROR(VLOOKUP(ROW(H182),'RW registers'!$A:$L,9,0),""))</f>
        <v/>
      </c>
      <c r="I184" s="114" t="str">
        <f>IF(IFERROR(VLOOKUP(ROW(I182),'RW registers'!$A:$L,10,0),"")=0,"",IFERROR(VLOOKUP(ROW(I182),'RW registers'!$A:$L,10,0),""))</f>
        <v/>
      </c>
      <c r="J184" s="118" t="str">
        <f>IF(IFERROR(VLOOKUP(ROW(J182),'RW registers'!$A:$L,11,0),"")=0,"",IFERROR(VLOOKUP(ROW(J182),'RW registers'!$A:$L,11,0),""))</f>
        <v/>
      </c>
      <c r="K184" s="3" t="str">
        <f>IF(IFERROR(VLOOKUP(ROW(K182),'RW registers'!$A:$L,12,0),"")=0,"",IFERROR(VLOOKUP(ROW(K182),'RW registers'!$A:$L,12,0),""))</f>
        <v/>
      </c>
    </row>
    <row r="185" spans="1:11" ht="65.099999999999994" customHeight="1">
      <c r="A185" s="3" t="str">
        <f>IF(IFERROR(VLOOKUP(ROW(A183),'RW registers'!$A:$L,2,0),"")=0,"",IFERROR(VLOOKUP(ROW(A183),'RW registers'!$A:$L,2,0),""))</f>
        <v/>
      </c>
      <c r="B185" s="3" t="str">
        <f>IF(IFERROR(VLOOKUP(ROW(B183),'RW registers'!$A:$L,3,0),"")=0,"",IFERROR(VLOOKUP(ROW(B183),'RW registers'!$A:$L,3,0),""))</f>
        <v/>
      </c>
      <c r="C185" s="3" t="str">
        <f>IF(IFERROR(VLOOKUP(ROW(C183),'RW registers'!$A:$L,4,0),"")=0,"",IFERROR(VLOOKUP(ROW(C183),'RW registers'!$A:$L,4,0),""))</f>
        <v/>
      </c>
      <c r="D185" s="3" t="str">
        <f>IF(IFERROR(VLOOKUP(ROW(D183),'RW registers'!$A:$L,5,0),"")=0,"",IFERROR(VLOOKUP(ROW(D183),'RW registers'!$A:$L,5,0),""))</f>
        <v/>
      </c>
      <c r="E185" s="3" t="str">
        <f>IF(IFERROR(VLOOKUP(ROW(E183),'RW registers'!$A:$L,6,0),"")=0,"",IFERROR(VLOOKUP(ROW(E183),'RW registers'!$A:$L,6,0),""))</f>
        <v/>
      </c>
      <c r="F185" s="3" t="str">
        <f>IF(IFERROR(VLOOKUP(ROW(F183),'RW registers'!$A:$L,7,0),"")=0,"",IFERROR(VLOOKUP(ROW(F183),'RW registers'!$A:$L,7,0),""))</f>
        <v/>
      </c>
      <c r="G185" s="3" t="str">
        <f>IF(IFERROR(VLOOKUP(ROW(G183),'RW registers'!$A:$L,8,0),"")=0,"",IFERROR(VLOOKUP(ROW(G183),'RW registers'!$A:$L,8,0),""))</f>
        <v/>
      </c>
      <c r="H185" s="3" t="str">
        <f>IF(IFERROR(VLOOKUP(ROW(H183),'RW registers'!$A:$L,9,0),"")=0,"",IFERROR(VLOOKUP(ROW(H183),'RW registers'!$A:$L,9,0),""))</f>
        <v/>
      </c>
      <c r="I185" s="114" t="str">
        <f>IF(IFERROR(VLOOKUP(ROW(I183),'RW registers'!$A:$L,10,0),"")=0,"",IFERROR(VLOOKUP(ROW(I183),'RW registers'!$A:$L,10,0),""))</f>
        <v/>
      </c>
      <c r="J185" s="118" t="str">
        <f>IF(IFERROR(VLOOKUP(ROW(J183),'RW registers'!$A:$L,11,0),"")=0,"",IFERROR(VLOOKUP(ROW(J183),'RW registers'!$A:$L,11,0),""))</f>
        <v/>
      </c>
      <c r="K185" s="3" t="str">
        <f>IF(IFERROR(VLOOKUP(ROW(K183),'RW registers'!$A:$L,12,0),"")=0,"",IFERROR(VLOOKUP(ROW(K183),'RW registers'!$A:$L,12,0),""))</f>
        <v/>
      </c>
    </row>
    <row r="186" spans="1:11" ht="65.099999999999994" customHeight="1">
      <c r="A186" s="3" t="str">
        <f>IF(IFERROR(VLOOKUP(ROW(A184),'RW registers'!$A:$L,2,0),"")=0,"",IFERROR(VLOOKUP(ROW(A184),'RW registers'!$A:$L,2,0),""))</f>
        <v/>
      </c>
      <c r="B186" s="3" t="str">
        <f>IF(IFERROR(VLOOKUP(ROW(B184),'RW registers'!$A:$L,3,0),"")=0,"",IFERROR(VLOOKUP(ROW(B184),'RW registers'!$A:$L,3,0),""))</f>
        <v/>
      </c>
      <c r="C186" s="3" t="str">
        <f>IF(IFERROR(VLOOKUP(ROW(C184),'RW registers'!$A:$L,4,0),"")=0,"",IFERROR(VLOOKUP(ROW(C184),'RW registers'!$A:$L,4,0),""))</f>
        <v/>
      </c>
      <c r="D186" s="3" t="str">
        <f>IF(IFERROR(VLOOKUP(ROW(D184),'RW registers'!$A:$L,5,0),"")=0,"",IFERROR(VLOOKUP(ROW(D184),'RW registers'!$A:$L,5,0),""))</f>
        <v/>
      </c>
      <c r="E186" s="3" t="str">
        <f>IF(IFERROR(VLOOKUP(ROW(E184),'RW registers'!$A:$L,6,0),"")=0,"",IFERROR(VLOOKUP(ROW(E184),'RW registers'!$A:$L,6,0),""))</f>
        <v/>
      </c>
      <c r="F186" s="3" t="str">
        <f>IF(IFERROR(VLOOKUP(ROW(F184),'RW registers'!$A:$L,7,0),"")=0,"",IFERROR(VLOOKUP(ROW(F184),'RW registers'!$A:$L,7,0),""))</f>
        <v/>
      </c>
      <c r="G186" s="3" t="str">
        <f>IF(IFERROR(VLOOKUP(ROW(G184),'RW registers'!$A:$L,8,0),"")=0,"",IFERROR(VLOOKUP(ROW(G184),'RW registers'!$A:$L,8,0),""))</f>
        <v/>
      </c>
      <c r="H186" s="3" t="str">
        <f>IF(IFERROR(VLOOKUP(ROW(H184),'RW registers'!$A:$L,9,0),"")=0,"",IFERROR(VLOOKUP(ROW(H184),'RW registers'!$A:$L,9,0),""))</f>
        <v/>
      </c>
      <c r="I186" s="114" t="str">
        <f>IF(IFERROR(VLOOKUP(ROW(I184),'RW registers'!$A:$L,10,0),"")=0,"",IFERROR(VLOOKUP(ROW(I184),'RW registers'!$A:$L,10,0),""))</f>
        <v/>
      </c>
      <c r="J186" s="118" t="str">
        <f>IF(IFERROR(VLOOKUP(ROW(J184),'RW registers'!$A:$L,11,0),"")=0,"",IFERROR(VLOOKUP(ROW(J184),'RW registers'!$A:$L,11,0),""))</f>
        <v/>
      </c>
      <c r="K186" s="3" t="str">
        <f>IF(IFERROR(VLOOKUP(ROW(K184),'RW registers'!$A:$L,12,0),"")=0,"",IFERROR(VLOOKUP(ROW(K184),'RW registers'!$A:$L,12,0),""))</f>
        <v/>
      </c>
    </row>
    <row r="187" spans="1:11" ht="65.099999999999994" customHeight="1">
      <c r="A187" s="3" t="str">
        <f>IF(IFERROR(VLOOKUP(ROW(A185),'RW registers'!$A:$L,2,0),"")=0,"",IFERROR(VLOOKUP(ROW(A185),'RW registers'!$A:$L,2,0),""))</f>
        <v/>
      </c>
      <c r="B187" s="3" t="str">
        <f>IF(IFERROR(VLOOKUP(ROW(B185),'RW registers'!$A:$L,3,0),"")=0,"",IFERROR(VLOOKUP(ROW(B185),'RW registers'!$A:$L,3,0),""))</f>
        <v/>
      </c>
      <c r="C187" s="3" t="str">
        <f>IF(IFERROR(VLOOKUP(ROW(C185),'RW registers'!$A:$L,4,0),"")=0,"",IFERROR(VLOOKUP(ROW(C185),'RW registers'!$A:$L,4,0),""))</f>
        <v/>
      </c>
      <c r="D187" s="3" t="str">
        <f>IF(IFERROR(VLOOKUP(ROW(D185),'RW registers'!$A:$L,5,0),"")=0,"",IFERROR(VLOOKUP(ROW(D185),'RW registers'!$A:$L,5,0),""))</f>
        <v/>
      </c>
      <c r="E187" s="3" t="str">
        <f>IF(IFERROR(VLOOKUP(ROW(E185),'RW registers'!$A:$L,6,0),"")=0,"",IFERROR(VLOOKUP(ROW(E185),'RW registers'!$A:$L,6,0),""))</f>
        <v/>
      </c>
      <c r="F187" s="3" t="str">
        <f>IF(IFERROR(VLOOKUP(ROW(F185),'RW registers'!$A:$L,7,0),"")=0,"",IFERROR(VLOOKUP(ROW(F185),'RW registers'!$A:$L,7,0),""))</f>
        <v/>
      </c>
      <c r="G187" s="3" t="str">
        <f>IF(IFERROR(VLOOKUP(ROW(G185),'RW registers'!$A:$L,8,0),"")=0,"",IFERROR(VLOOKUP(ROW(G185),'RW registers'!$A:$L,8,0),""))</f>
        <v/>
      </c>
      <c r="H187" s="3" t="str">
        <f>IF(IFERROR(VLOOKUP(ROW(H185),'RW registers'!$A:$L,9,0),"")=0,"",IFERROR(VLOOKUP(ROW(H185),'RW registers'!$A:$L,9,0),""))</f>
        <v/>
      </c>
      <c r="I187" s="114" t="str">
        <f>IF(IFERROR(VLOOKUP(ROW(I185),'RW registers'!$A:$L,10,0),"")=0,"",IFERROR(VLOOKUP(ROW(I185),'RW registers'!$A:$L,10,0),""))</f>
        <v/>
      </c>
      <c r="J187" s="118" t="str">
        <f>IF(IFERROR(VLOOKUP(ROW(J185),'RW registers'!$A:$L,11,0),"")=0,"",IFERROR(VLOOKUP(ROW(J185),'RW registers'!$A:$L,11,0),""))</f>
        <v/>
      </c>
      <c r="K187" s="3" t="str">
        <f>IF(IFERROR(VLOOKUP(ROW(K185),'RW registers'!$A:$L,12,0),"")=0,"",IFERROR(VLOOKUP(ROW(K185),'RW registers'!$A:$L,12,0),""))</f>
        <v/>
      </c>
    </row>
    <row r="188" spans="1:11" ht="65.099999999999994" customHeight="1">
      <c r="A188" s="3" t="str">
        <f>IF(IFERROR(VLOOKUP(ROW(A186),'RW registers'!$A:$L,2,0),"")=0,"",IFERROR(VLOOKUP(ROW(A186),'RW registers'!$A:$L,2,0),""))</f>
        <v/>
      </c>
      <c r="B188" s="3" t="str">
        <f>IF(IFERROR(VLOOKUP(ROW(B186),'RW registers'!$A:$L,3,0),"")=0,"",IFERROR(VLOOKUP(ROW(B186),'RW registers'!$A:$L,3,0),""))</f>
        <v/>
      </c>
      <c r="C188" s="3" t="str">
        <f>IF(IFERROR(VLOOKUP(ROW(C186),'RW registers'!$A:$L,4,0),"")=0,"",IFERROR(VLOOKUP(ROW(C186),'RW registers'!$A:$L,4,0),""))</f>
        <v/>
      </c>
      <c r="D188" s="3" t="str">
        <f>IF(IFERROR(VLOOKUP(ROW(D186),'RW registers'!$A:$L,5,0),"")=0,"",IFERROR(VLOOKUP(ROW(D186),'RW registers'!$A:$L,5,0),""))</f>
        <v/>
      </c>
      <c r="E188" s="3" t="str">
        <f>IF(IFERROR(VLOOKUP(ROW(E186),'RW registers'!$A:$L,6,0),"")=0,"",IFERROR(VLOOKUP(ROW(E186),'RW registers'!$A:$L,6,0),""))</f>
        <v/>
      </c>
      <c r="F188" s="3" t="str">
        <f>IF(IFERROR(VLOOKUP(ROW(F186),'RW registers'!$A:$L,7,0),"")=0,"",IFERROR(VLOOKUP(ROW(F186),'RW registers'!$A:$L,7,0),""))</f>
        <v/>
      </c>
      <c r="G188" s="3" t="str">
        <f>IF(IFERROR(VLOOKUP(ROW(G186),'RW registers'!$A:$L,8,0),"")=0,"",IFERROR(VLOOKUP(ROW(G186),'RW registers'!$A:$L,8,0),""))</f>
        <v/>
      </c>
      <c r="H188" s="3" t="str">
        <f>IF(IFERROR(VLOOKUP(ROW(H186),'RW registers'!$A:$L,9,0),"")=0,"",IFERROR(VLOOKUP(ROW(H186),'RW registers'!$A:$L,9,0),""))</f>
        <v/>
      </c>
      <c r="I188" s="114" t="str">
        <f>IF(IFERROR(VLOOKUP(ROW(I186),'RW registers'!$A:$L,10,0),"")=0,"",IFERROR(VLOOKUP(ROW(I186),'RW registers'!$A:$L,10,0),""))</f>
        <v/>
      </c>
      <c r="J188" s="118" t="str">
        <f>IF(IFERROR(VLOOKUP(ROW(J186),'RW registers'!$A:$L,11,0),"")=0,"",IFERROR(VLOOKUP(ROW(J186),'RW registers'!$A:$L,11,0),""))</f>
        <v/>
      </c>
      <c r="K188" s="3" t="str">
        <f>IF(IFERROR(VLOOKUP(ROW(K186),'RW registers'!$A:$L,12,0),"")=0,"",IFERROR(VLOOKUP(ROW(K186),'RW registers'!$A:$L,12,0),""))</f>
        <v/>
      </c>
    </row>
    <row r="189" spans="1:11" ht="65.099999999999994" customHeight="1">
      <c r="A189" s="3" t="str">
        <f>IF(IFERROR(VLOOKUP(ROW(A187),'RW registers'!$A:$L,2,0),"")=0,"",IFERROR(VLOOKUP(ROW(A187),'RW registers'!$A:$L,2,0),""))</f>
        <v/>
      </c>
      <c r="B189" s="3" t="str">
        <f>IF(IFERROR(VLOOKUP(ROW(B187),'RW registers'!$A:$L,3,0),"")=0,"",IFERROR(VLOOKUP(ROW(B187),'RW registers'!$A:$L,3,0),""))</f>
        <v/>
      </c>
      <c r="C189" s="3" t="str">
        <f>IF(IFERROR(VLOOKUP(ROW(C187),'RW registers'!$A:$L,4,0),"")=0,"",IFERROR(VLOOKUP(ROW(C187),'RW registers'!$A:$L,4,0),""))</f>
        <v/>
      </c>
      <c r="D189" s="3" t="str">
        <f>IF(IFERROR(VLOOKUP(ROW(D187),'RW registers'!$A:$L,5,0),"")=0,"",IFERROR(VLOOKUP(ROW(D187),'RW registers'!$A:$L,5,0),""))</f>
        <v/>
      </c>
      <c r="E189" s="3" t="str">
        <f>IF(IFERROR(VLOOKUP(ROW(E187),'RW registers'!$A:$L,6,0),"")=0,"",IFERROR(VLOOKUP(ROW(E187),'RW registers'!$A:$L,6,0),""))</f>
        <v/>
      </c>
      <c r="F189" s="3" t="str">
        <f>IF(IFERROR(VLOOKUP(ROW(F187),'RW registers'!$A:$L,7,0),"")=0,"",IFERROR(VLOOKUP(ROW(F187),'RW registers'!$A:$L,7,0),""))</f>
        <v/>
      </c>
      <c r="G189" s="3" t="str">
        <f>IF(IFERROR(VLOOKUP(ROW(G187),'RW registers'!$A:$L,8,0),"")=0,"",IFERROR(VLOOKUP(ROW(G187),'RW registers'!$A:$L,8,0),""))</f>
        <v/>
      </c>
      <c r="H189" s="3" t="str">
        <f>IF(IFERROR(VLOOKUP(ROW(H187),'RW registers'!$A:$L,9,0),"")=0,"",IFERROR(VLOOKUP(ROW(H187),'RW registers'!$A:$L,9,0),""))</f>
        <v/>
      </c>
      <c r="I189" s="114" t="str">
        <f>IF(IFERROR(VLOOKUP(ROW(I187),'RW registers'!$A:$L,10,0),"")=0,"",IFERROR(VLOOKUP(ROW(I187),'RW registers'!$A:$L,10,0),""))</f>
        <v/>
      </c>
      <c r="J189" s="118" t="str">
        <f>IF(IFERROR(VLOOKUP(ROW(J187),'RW registers'!$A:$L,11,0),"")=0,"",IFERROR(VLOOKUP(ROW(J187),'RW registers'!$A:$L,11,0),""))</f>
        <v/>
      </c>
      <c r="K189" s="3" t="str">
        <f>IF(IFERROR(VLOOKUP(ROW(K187),'RW registers'!$A:$L,12,0),"")=0,"",IFERROR(VLOOKUP(ROW(K187),'RW registers'!$A:$L,12,0),""))</f>
        <v/>
      </c>
    </row>
    <row r="190" spans="1:11" ht="65.099999999999994" customHeight="1">
      <c r="A190" s="3" t="str">
        <f>IF(IFERROR(VLOOKUP(ROW(A188),'RW registers'!$A:$L,2,0),"")=0,"",IFERROR(VLOOKUP(ROW(A188),'RW registers'!$A:$L,2,0),""))</f>
        <v/>
      </c>
      <c r="B190" s="3" t="str">
        <f>IF(IFERROR(VLOOKUP(ROW(B188),'RW registers'!$A:$L,3,0),"")=0,"",IFERROR(VLOOKUP(ROW(B188),'RW registers'!$A:$L,3,0),""))</f>
        <v/>
      </c>
      <c r="C190" s="3" t="str">
        <f>IF(IFERROR(VLOOKUP(ROW(C188),'RW registers'!$A:$L,4,0),"")=0,"",IFERROR(VLOOKUP(ROW(C188),'RW registers'!$A:$L,4,0),""))</f>
        <v/>
      </c>
      <c r="D190" s="3" t="str">
        <f>IF(IFERROR(VLOOKUP(ROW(D188),'RW registers'!$A:$L,5,0),"")=0,"",IFERROR(VLOOKUP(ROW(D188),'RW registers'!$A:$L,5,0),""))</f>
        <v/>
      </c>
      <c r="E190" s="3" t="str">
        <f>IF(IFERROR(VLOOKUP(ROW(E188),'RW registers'!$A:$L,6,0),"")=0,"",IFERROR(VLOOKUP(ROW(E188),'RW registers'!$A:$L,6,0),""))</f>
        <v/>
      </c>
      <c r="F190" s="3" t="str">
        <f>IF(IFERROR(VLOOKUP(ROW(F188),'RW registers'!$A:$L,7,0),"")=0,"",IFERROR(VLOOKUP(ROW(F188),'RW registers'!$A:$L,7,0),""))</f>
        <v/>
      </c>
      <c r="G190" s="3" t="str">
        <f>IF(IFERROR(VLOOKUP(ROW(G188),'RW registers'!$A:$L,8,0),"")=0,"",IFERROR(VLOOKUP(ROW(G188),'RW registers'!$A:$L,8,0),""))</f>
        <v/>
      </c>
      <c r="H190" s="3" t="str">
        <f>IF(IFERROR(VLOOKUP(ROW(H188),'RW registers'!$A:$L,9,0),"")=0,"",IFERROR(VLOOKUP(ROW(H188),'RW registers'!$A:$L,9,0),""))</f>
        <v/>
      </c>
      <c r="I190" s="114" t="str">
        <f>IF(IFERROR(VLOOKUP(ROW(I188),'RW registers'!$A:$L,10,0),"")=0,"",IFERROR(VLOOKUP(ROW(I188),'RW registers'!$A:$L,10,0),""))</f>
        <v/>
      </c>
      <c r="J190" s="118" t="str">
        <f>IF(IFERROR(VLOOKUP(ROW(J188),'RW registers'!$A:$L,11,0),"")=0,"",IFERROR(VLOOKUP(ROW(J188),'RW registers'!$A:$L,11,0),""))</f>
        <v/>
      </c>
      <c r="K190" s="3" t="str">
        <f>IF(IFERROR(VLOOKUP(ROW(K188),'RW registers'!$A:$L,12,0),"")=0,"",IFERROR(VLOOKUP(ROW(K188),'RW registers'!$A:$L,12,0),""))</f>
        <v/>
      </c>
    </row>
    <row r="191" spans="1:11" ht="65.099999999999994" customHeight="1">
      <c r="A191" s="3" t="str">
        <f>IF(IFERROR(VLOOKUP(ROW(A189),'RW registers'!$A:$L,2,0),"")=0,"",IFERROR(VLOOKUP(ROW(A189),'RW registers'!$A:$L,2,0),""))</f>
        <v/>
      </c>
      <c r="B191" s="3" t="str">
        <f>IF(IFERROR(VLOOKUP(ROW(B189),'RW registers'!$A:$L,3,0),"")=0,"",IFERROR(VLOOKUP(ROW(B189),'RW registers'!$A:$L,3,0),""))</f>
        <v/>
      </c>
      <c r="C191" s="3" t="str">
        <f>IF(IFERROR(VLOOKUP(ROW(C189),'RW registers'!$A:$L,4,0),"")=0,"",IFERROR(VLOOKUP(ROW(C189),'RW registers'!$A:$L,4,0),""))</f>
        <v/>
      </c>
      <c r="D191" s="3" t="str">
        <f>IF(IFERROR(VLOOKUP(ROW(D189),'RW registers'!$A:$L,5,0),"")=0,"",IFERROR(VLOOKUP(ROW(D189),'RW registers'!$A:$L,5,0),""))</f>
        <v/>
      </c>
      <c r="E191" s="3" t="str">
        <f>IF(IFERROR(VLOOKUP(ROW(E189),'RW registers'!$A:$L,6,0),"")=0,"",IFERROR(VLOOKUP(ROW(E189),'RW registers'!$A:$L,6,0),""))</f>
        <v/>
      </c>
      <c r="F191" s="3" t="str">
        <f>IF(IFERROR(VLOOKUP(ROW(F189),'RW registers'!$A:$L,7,0),"")=0,"",IFERROR(VLOOKUP(ROW(F189),'RW registers'!$A:$L,7,0),""))</f>
        <v/>
      </c>
      <c r="G191" s="3" t="str">
        <f>IF(IFERROR(VLOOKUP(ROW(G189),'RW registers'!$A:$L,8,0),"")=0,"",IFERROR(VLOOKUP(ROW(G189),'RW registers'!$A:$L,8,0),""))</f>
        <v/>
      </c>
      <c r="H191" s="3" t="str">
        <f>IF(IFERROR(VLOOKUP(ROW(H189),'RW registers'!$A:$L,9,0),"")=0,"",IFERROR(VLOOKUP(ROW(H189),'RW registers'!$A:$L,9,0),""))</f>
        <v/>
      </c>
      <c r="I191" s="114" t="str">
        <f>IF(IFERROR(VLOOKUP(ROW(I189),'RW registers'!$A:$L,10,0),"")=0,"",IFERROR(VLOOKUP(ROW(I189),'RW registers'!$A:$L,10,0),""))</f>
        <v/>
      </c>
      <c r="J191" s="118" t="str">
        <f>IF(IFERROR(VLOOKUP(ROW(J189),'RW registers'!$A:$L,11,0),"")=0,"",IFERROR(VLOOKUP(ROW(J189),'RW registers'!$A:$L,11,0),""))</f>
        <v/>
      </c>
      <c r="K191" s="3" t="str">
        <f>IF(IFERROR(VLOOKUP(ROW(K189),'RW registers'!$A:$L,12,0),"")=0,"",IFERROR(VLOOKUP(ROW(K189),'RW registers'!$A:$L,12,0),""))</f>
        <v/>
      </c>
    </row>
    <row r="192" spans="1:11" ht="65.099999999999994" customHeight="1">
      <c r="A192" s="3" t="str">
        <f>IF(IFERROR(VLOOKUP(ROW(A190),'RW registers'!$A:$L,2,0),"")=0,"",IFERROR(VLOOKUP(ROW(A190),'RW registers'!$A:$L,2,0),""))</f>
        <v/>
      </c>
      <c r="B192" s="3" t="str">
        <f>IF(IFERROR(VLOOKUP(ROW(B190),'RW registers'!$A:$L,3,0),"")=0,"",IFERROR(VLOOKUP(ROW(B190),'RW registers'!$A:$L,3,0),""))</f>
        <v/>
      </c>
      <c r="C192" s="3" t="str">
        <f>IF(IFERROR(VLOOKUP(ROW(C190),'RW registers'!$A:$L,4,0),"")=0,"",IFERROR(VLOOKUP(ROW(C190),'RW registers'!$A:$L,4,0),""))</f>
        <v/>
      </c>
      <c r="D192" s="3" t="str">
        <f>IF(IFERROR(VLOOKUP(ROW(D190),'RW registers'!$A:$L,5,0),"")=0,"",IFERROR(VLOOKUP(ROW(D190),'RW registers'!$A:$L,5,0),""))</f>
        <v/>
      </c>
      <c r="E192" s="3" t="str">
        <f>IF(IFERROR(VLOOKUP(ROW(E190),'RW registers'!$A:$L,6,0),"")=0,"",IFERROR(VLOOKUP(ROW(E190),'RW registers'!$A:$L,6,0),""))</f>
        <v/>
      </c>
      <c r="F192" s="3" t="str">
        <f>IF(IFERROR(VLOOKUP(ROW(F190),'RW registers'!$A:$L,7,0),"")=0,"",IFERROR(VLOOKUP(ROW(F190),'RW registers'!$A:$L,7,0),""))</f>
        <v/>
      </c>
      <c r="G192" s="3" t="str">
        <f>IF(IFERROR(VLOOKUP(ROW(G190),'RW registers'!$A:$L,8,0),"")=0,"",IFERROR(VLOOKUP(ROW(G190),'RW registers'!$A:$L,8,0),""))</f>
        <v/>
      </c>
      <c r="H192" s="3" t="str">
        <f>IF(IFERROR(VLOOKUP(ROW(H190),'RW registers'!$A:$L,9,0),"")=0,"",IFERROR(VLOOKUP(ROW(H190),'RW registers'!$A:$L,9,0),""))</f>
        <v/>
      </c>
      <c r="I192" s="114" t="str">
        <f>IF(IFERROR(VLOOKUP(ROW(I190),'RW registers'!$A:$L,10,0),"")=0,"",IFERROR(VLOOKUP(ROW(I190),'RW registers'!$A:$L,10,0),""))</f>
        <v/>
      </c>
      <c r="J192" s="118" t="str">
        <f>IF(IFERROR(VLOOKUP(ROW(J190),'RW registers'!$A:$L,11,0),"")=0,"",IFERROR(VLOOKUP(ROW(J190),'RW registers'!$A:$L,11,0),""))</f>
        <v/>
      </c>
      <c r="K192" s="3" t="str">
        <f>IF(IFERROR(VLOOKUP(ROW(K190),'RW registers'!$A:$L,12,0),"")=0,"",IFERROR(VLOOKUP(ROW(K190),'RW registers'!$A:$L,12,0),""))</f>
        <v/>
      </c>
    </row>
    <row r="193" spans="1:11" ht="65.099999999999994" customHeight="1">
      <c r="A193" s="3" t="str">
        <f>IF(IFERROR(VLOOKUP(ROW(A191),'RW registers'!$A:$L,2,0),"")=0,"",IFERROR(VLOOKUP(ROW(A191),'RW registers'!$A:$L,2,0),""))</f>
        <v/>
      </c>
      <c r="B193" s="3" t="str">
        <f>IF(IFERROR(VLOOKUP(ROW(B191),'RW registers'!$A:$L,3,0),"")=0,"",IFERROR(VLOOKUP(ROW(B191),'RW registers'!$A:$L,3,0),""))</f>
        <v/>
      </c>
      <c r="C193" s="3" t="str">
        <f>IF(IFERROR(VLOOKUP(ROW(C191),'RW registers'!$A:$L,4,0),"")=0,"",IFERROR(VLOOKUP(ROW(C191),'RW registers'!$A:$L,4,0),""))</f>
        <v/>
      </c>
      <c r="D193" s="3" t="str">
        <f>IF(IFERROR(VLOOKUP(ROW(D191),'RW registers'!$A:$L,5,0),"")=0,"",IFERROR(VLOOKUP(ROW(D191),'RW registers'!$A:$L,5,0),""))</f>
        <v/>
      </c>
      <c r="E193" s="3" t="str">
        <f>IF(IFERROR(VLOOKUP(ROW(E191),'RW registers'!$A:$L,6,0),"")=0,"",IFERROR(VLOOKUP(ROW(E191),'RW registers'!$A:$L,6,0),""))</f>
        <v/>
      </c>
      <c r="F193" s="3" t="str">
        <f>IF(IFERROR(VLOOKUP(ROW(F191),'RW registers'!$A:$L,7,0),"")=0,"",IFERROR(VLOOKUP(ROW(F191),'RW registers'!$A:$L,7,0),""))</f>
        <v/>
      </c>
      <c r="G193" s="3" t="str">
        <f>IF(IFERROR(VLOOKUP(ROW(G191),'RW registers'!$A:$L,8,0),"")=0,"",IFERROR(VLOOKUP(ROW(G191),'RW registers'!$A:$L,8,0),""))</f>
        <v/>
      </c>
      <c r="H193" s="3" t="str">
        <f>IF(IFERROR(VLOOKUP(ROW(H191),'RW registers'!$A:$L,9,0),"")=0,"",IFERROR(VLOOKUP(ROW(H191),'RW registers'!$A:$L,9,0),""))</f>
        <v/>
      </c>
      <c r="I193" s="114" t="str">
        <f>IF(IFERROR(VLOOKUP(ROW(I191),'RW registers'!$A:$L,10,0),"")=0,"",IFERROR(VLOOKUP(ROW(I191),'RW registers'!$A:$L,10,0),""))</f>
        <v/>
      </c>
      <c r="J193" s="118" t="str">
        <f>IF(IFERROR(VLOOKUP(ROW(J191),'RW registers'!$A:$L,11,0),"")=0,"",IFERROR(VLOOKUP(ROW(J191),'RW registers'!$A:$L,11,0),""))</f>
        <v/>
      </c>
      <c r="K193" s="3" t="str">
        <f>IF(IFERROR(VLOOKUP(ROW(K191),'RW registers'!$A:$L,12,0),"")=0,"",IFERROR(VLOOKUP(ROW(K191),'RW registers'!$A:$L,12,0),""))</f>
        <v/>
      </c>
    </row>
    <row r="194" spans="1:11" ht="65.099999999999994" customHeight="1">
      <c r="A194" s="3" t="str">
        <f>IF(IFERROR(VLOOKUP(ROW(A192),'RW registers'!$A:$L,2,0),"")=0,"",IFERROR(VLOOKUP(ROW(A192),'RW registers'!$A:$L,2,0),""))</f>
        <v/>
      </c>
      <c r="B194" s="3" t="str">
        <f>IF(IFERROR(VLOOKUP(ROW(B192),'RW registers'!$A:$L,3,0),"")=0,"",IFERROR(VLOOKUP(ROW(B192),'RW registers'!$A:$L,3,0),""))</f>
        <v/>
      </c>
      <c r="C194" s="3" t="str">
        <f>IF(IFERROR(VLOOKUP(ROW(C192),'RW registers'!$A:$L,4,0),"")=0,"",IFERROR(VLOOKUP(ROW(C192),'RW registers'!$A:$L,4,0),""))</f>
        <v/>
      </c>
      <c r="D194" s="3" t="str">
        <f>IF(IFERROR(VLOOKUP(ROW(D192),'RW registers'!$A:$L,5,0),"")=0,"",IFERROR(VLOOKUP(ROW(D192),'RW registers'!$A:$L,5,0),""))</f>
        <v/>
      </c>
      <c r="E194" s="3" t="str">
        <f>IF(IFERROR(VLOOKUP(ROW(E192),'RW registers'!$A:$L,6,0),"")=0,"",IFERROR(VLOOKUP(ROW(E192),'RW registers'!$A:$L,6,0),""))</f>
        <v/>
      </c>
      <c r="F194" s="3" t="str">
        <f>IF(IFERROR(VLOOKUP(ROW(F192),'RW registers'!$A:$L,7,0),"")=0,"",IFERROR(VLOOKUP(ROW(F192),'RW registers'!$A:$L,7,0),""))</f>
        <v/>
      </c>
      <c r="G194" s="3" t="str">
        <f>IF(IFERROR(VLOOKUP(ROW(G192),'RW registers'!$A:$L,8,0),"")=0,"",IFERROR(VLOOKUP(ROW(G192),'RW registers'!$A:$L,8,0),""))</f>
        <v/>
      </c>
      <c r="H194" s="3" t="str">
        <f>IF(IFERROR(VLOOKUP(ROW(H192),'RW registers'!$A:$L,9,0),"")=0,"",IFERROR(VLOOKUP(ROW(H192),'RW registers'!$A:$L,9,0),""))</f>
        <v/>
      </c>
      <c r="I194" s="114" t="str">
        <f>IF(IFERROR(VLOOKUP(ROW(I192),'RW registers'!$A:$L,10,0),"")=0,"",IFERROR(VLOOKUP(ROW(I192),'RW registers'!$A:$L,10,0),""))</f>
        <v/>
      </c>
      <c r="J194" s="118" t="str">
        <f>IF(IFERROR(VLOOKUP(ROW(J192),'RW registers'!$A:$L,11,0),"")=0,"",IFERROR(VLOOKUP(ROW(J192),'RW registers'!$A:$L,11,0),""))</f>
        <v/>
      </c>
      <c r="K194" s="3" t="str">
        <f>IF(IFERROR(VLOOKUP(ROW(K192),'RW registers'!$A:$L,12,0),"")=0,"",IFERROR(VLOOKUP(ROW(K192),'RW registers'!$A:$L,12,0),""))</f>
        <v/>
      </c>
    </row>
    <row r="195" spans="1:11" ht="65.099999999999994" customHeight="1">
      <c r="A195" s="3" t="str">
        <f>IF(IFERROR(VLOOKUP(ROW(A193),'RW registers'!$A:$L,2,0),"")=0,"",IFERROR(VLOOKUP(ROW(A193),'RW registers'!$A:$L,2,0),""))</f>
        <v/>
      </c>
      <c r="B195" s="3" t="str">
        <f>IF(IFERROR(VLOOKUP(ROW(B193),'RW registers'!$A:$L,3,0),"")=0,"",IFERROR(VLOOKUP(ROW(B193),'RW registers'!$A:$L,3,0),""))</f>
        <v/>
      </c>
      <c r="C195" s="3" t="str">
        <f>IF(IFERROR(VLOOKUP(ROW(C193),'RW registers'!$A:$L,4,0),"")=0,"",IFERROR(VLOOKUP(ROW(C193),'RW registers'!$A:$L,4,0),""))</f>
        <v/>
      </c>
      <c r="D195" s="3" t="str">
        <f>IF(IFERROR(VLOOKUP(ROW(D193),'RW registers'!$A:$L,5,0),"")=0,"",IFERROR(VLOOKUP(ROW(D193),'RW registers'!$A:$L,5,0),""))</f>
        <v/>
      </c>
      <c r="E195" s="3" t="str">
        <f>IF(IFERROR(VLOOKUP(ROW(E193),'RW registers'!$A:$L,6,0),"")=0,"",IFERROR(VLOOKUP(ROW(E193),'RW registers'!$A:$L,6,0),""))</f>
        <v/>
      </c>
      <c r="F195" s="3" t="str">
        <f>IF(IFERROR(VLOOKUP(ROW(F193),'RW registers'!$A:$L,7,0),"")=0,"",IFERROR(VLOOKUP(ROW(F193),'RW registers'!$A:$L,7,0),""))</f>
        <v/>
      </c>
      <c r="G195" s="3" t="str">
        <f>IF(IFERROR(VLOOKUP(ROW(G193),'RW registers'!$A:$L,8,0),"")=0,"",IFERROR(VLOOKUP(ROW(G193),'RW registers'!$A:$L,8,0),""))</f>
        <v/>
      </c>
      <c r="H195" s="3" t="str">
        <f>IF(IFERROR(VLOOKUP(ROW(H193),'RW registers'!$A:$L,9,0),"")=0,"",IFERROR(VLOOKUP(ROW(H193),'RW registers'!$A:$L,9,0),""))</f>
        <v/>
      </c>
      <c r="I195" s="114" t="str">
        <f>IF(IFERROR(VLOOKUP(ROW(I193),'RW registers'!$A:$L,10,0),"")=0,"",IFERROR(VLOOKUP(ROW(I193),'RW registers'!$A:$L,10,0),""))</f>
        <v/>
      </c>
      <c r="J195" s="118" t="str">
        <f>IF(IFERROR(VLOOKUP(ROW(J193),'RW registers'!$A:$L,11,0),"")=0,"",IFERROR(VLOOKUP(ROW(J193),'RW registers'!$A:$L,11,0),""))</f>
        <v/>
      </c>
      <c r="K195" s="3" t="str">
        <f>IF(IFERROR(VLOOKUP(ROW(K193),'RW registers'!$A:$L,12,0),"")=0,"",IFERROR(VLOOKUP(ROW(K193),'RW registers'!$A:$L,12,0),""))</f>
        <v/>
      </c>
    </row>
    <row r="196" spans="1:11" ht="65.099999999999994" customHeight="1">
      <c r="A196" s="3" t="str">
        <f>IF(IFERROR(VLOOKUP(ROW(A194),'RW registers'!$A:$L,2,0),"")=0,"",IFERROR(VLOOKUP(ROW(A194),'RW registers'!$A:$L,2,0),""))</f>
        <v/>
      </c>
      <c r="B196" s="3" t="str">
        <f>IF(IFERROR(VLOOKUP(ROW(B194),'RW registers'!$A:$L,3,0),"")=0,"",IFERROR(VLOOKUP(ROW(B194),'RW registers'!$A:$L,3,0),""))</f>
        <v/>
      </c>
      <c r="C196" s="3" t="str">
        <f>IF(IFERROR(VLOOKUP(ROW(C194),'RW registers'!$A:$L,4,0),"")=0,"",IFERROR(VLOOKUP(ROW(C194),'RW registers'!$A:$L,4,0),""))</f>
        <v/>
      </c>
      <c r="D196" s="3" t="str">
        <f>IF(IFERROR(VLOOKUP(ROW(D194),'RW registers'!$A:$L,5,0),"")=0,"",IFERROR(VLOOKUP(ROW(D194),'RW registers'!$A:$L,5,0),""))</f>
        <v/>
      </c>
      <c r="E196" s="3" t="str">
        <f>IF(IFERROR(VLOOKUP(ROW(E194),'RW registers'!$A:$L,6,0),"")=0,"",IFERROR(VLOOKUP(ROW(E194),'RW registers'!$A:$L,6,0),""))</f>
        <v/>
      </c>
      <c r="F196" s="3" t="str">
        <f>IF(IFERROR(VLOOKUP(ROW(F194),'RW registers'!$A:$L,7,0),"")=0,"",IFERROR(VLOOKUP(ROW(F194),'RW registers'!$A:$L,7,0),""))</f>
        <v/>
      </c>
      <c r="G196" s="3" t="str">
        <f>IF(IFERROR(VLOOKUP(ROW(G194),'RW registers'!$A:$L,8,0),"")=0,"",IFERROR(VLOOKUP(ROW(G194),'RW registers'!$A:$L,8,0),""))</f>
        <v/>
      </c>
      <c r="H196" s="3" t="str">
        <f>IF(IFERROR(VLOOKUP(ROW(H194),'RW registers'!$A:$L,9,0),"")=0,"",IFERROR(VLOOKUP(ROW(H194),'RW registers'!$A:$L,9,0),""))</f>
        <v/>
      </c>
      <c r="I196" s="114" t="str">
        <f>IF(IFERROR(VLOOKUP(ROW(I194),'RW registers'!$A:$L,10,0),"")=0,"",IFERROR(VLOOKUP(ROW(I194),'RW registers'!$A:$L,10,0),""))</f>
        <v/>
      </c>
      <c r="J196" s="118" t="str">
        <f>IF(IFERROR(VLOOKUP(ROW(J194),'RW registers'!$A:$L,11,0),"")=0,"",IFERROR(VLOOKUP(ROW(J194),'RW registers'!$A:$L,11,0),""))</f>
        <v/>
      </c>
      <c r="K196" s="3" t="str">
        <f>IF(IFERROR(VLOOKUP(ROW(K194),'RW registers'!$A:$L,12,0),"")=0,"",IFERROR(VLOOKUP(ROW(K194),'RW registers'!$A:$L,12,0),""))</f>
        <v/>
      </c>
    </row>
    <row r="197" spans="1:11" ht="65.099999999999994" customHeight="1">
      <c r="A197" s="3" t="str">
        <f>IF(IFERROR(VLOOKUP(ROW(A195),'RW registers'!$A:$L,2,0),"")=0,"",IFERROR(VLOOKUP(ROW(A195),'RW registers'!$A:$L,2,0),""))</f>
        <v/>
      </c>
      <c r="B197" s="3" t="str">
        <f>IF(IFERROR(VLOOKUP(ROW(B195),'RW registers'!$A:$L,3,0),"")=0,"",IFERROR(VLOOKUP(ROW(B195),'RW registers'!$A:$L,3,0),""))</f>
        <v/>
      </c>
      <c r="C197" s="3" t="str">
        <f>IF(IFERROR(VLOOKUP(ROW(C195),'RW registers'!$A:$L,4,0),"")=0,"",IFERROR(VLOOKUP(ROW(C195),'RW registers'!$A:$L,4,0),""))</f>
        <v/>
      </c>
      <c r="D197" s="3" t="str">
        <f>IF(IFERROR(VLOOKUP(ROW(D195),'RW registers'!$A:$L,5,0),"")=0,"",IFERROR(VLOOKUP(ROW(D195),'RW registers'!$A:$L,5,0),""))</f>
        <v/>
      </c>
      <c r="E197" s="3" t="str">
        <f>IF(IFERROR(VLOOKUP(ROW(E195),'RW registers'!$A:$L,6,0),"")=0,"",IFERROR(VLOOKUP(ROW(E195),'RW registers'!$A:$L,6,0),""))</f>
        <v/>
      </c>
      <c r="F197" s="3" t="str">
        <f>IF(IFERROR(VLOOKUP(ROW(F195),'RW registers'!$A:$L,7,0),"")=0,"",IFERROR(VLOOKUP(ROW(F195),'RW registers'!$A:$L,7,0),""))</f>
        <v/>
      </c>
      <c r="G197" s="3" t="str">
        <f>IF(IFERROR(VLOOKUP(ROW(G195),'RW registers'!$A:$L,8,0),"")=0,"",IFERROR(VLOOKUP(ROW(G195),'RW registers'!$A:$L,8,0),""))</f>
        <v/>
      </c>
      <c r="H197" s="3" t="str">
        <f>IF(IFERROR(VLOOKUP(ROW(H195),'RW registers'!$A:$L,9,0),"")=0,"",IFERROR(VLOOKUP(ROW(H195),'RW registers'!$A:$L,9,0),""))</f>
        <v/>
      </c>
      <c r="I197" s="114" t="str">
        <f>IF(IFERROR(VLOOKUP(ROW(I195),'RW registers'!$A:$L,10,0),"")=0,"",IFERROR(VLOOKUP(ROW(I195),'RW registers'!$A:$L,10,0),""))</f>
        <v/>
      </c>
      <c r="J197" s="118" t="str">
        <f>IF(IFERROR(VLOOKUP(ROW(J195),'RW registers'!$A:$L,11,0),"")=0,"",IFERROR(VLOOKUP(ROW(J195),'RW registers'!$A:$L,11,0),""))</f>
        <v/>
      </c>
      <c r="K197" s="3" t="str">
        <f>IF(IFERROR(VLOOKUP(ROW(K195),'RW registers'!$A:$L,12,0),"")=0,"",IFERROR(VLOOKUP(ROW(K195),'RW registers'!$A:$L,12,0),""))</f>
        <v/>
      </c>
    </row>
    <row r="198" spans="1:11" ht="65.099999999999994" customHeight="1">
      <c r="A198" s="3" t="str">
        <f>IF(IFERROR(VLOOKUP(ROW(A196),'RW registers'!$A:$L,2,0),"")=0,"",IFERROR(VLOOKUP(ROW(A196),'RW registers'!$A:$L,2,0),""))</f>
        <v/>
      </c>
      <c r="B198" s="3" t="str">
        <f>IF(IFERROR(VLOOKUP(ROW(B196),'RW registers'!$A:$L,3,0),"")=0,"",IFERROR(VLOOKUP(ROW(B196),'RW registers'!$A:$L,3,0),""))</f>
        <v/>
      </c>
      <c r="C198" s="3" t="str">
        <f>IF(IFERROR(VLOOKUP(ROW(C196),'RW registers'!$A:$L,4,0),"")=0,"",IFERROR(VLOOKUP(ROW(C196),'RW registers'!$A:$L,4,0),""))</f>
        <v/>
      </c>
      <c r="D198" s="3" t="str">
        <f>IF(IFERROR(VLOOKUP(ROW(D196),'RW registers'!$A:$L,5,0),"")=0,"",IFERROR(VLOOKUP(ROW(D196),'RW registers'!$A:$L,5,0),""))</f>
        <v/>
      </c>
      <c r="E198" s="3" t="str">
        <f>IF(IFERROR(VLOOKUP(ROW(E196),'RW registers'!$A:$L,6,0),"")=0,"",IFERROR(VLOOKUP(ROW(E196),'RW registers'!$A:$L,6,0),""))</f>
        <v/>
      </c>
      <c r="F198" s="3" t="str">
        <f>IF(IFERROR(VLOOKUP(ROW(F196),'RW registers'!$A:$L,7,0),"")=0,"",IFERROR(VLOOKUP(ROW(F196),'RW registers'!$A:$L,7,0),""))</f>
        <v/>
      </c>
      <c r="G198" s="3" t="str">
        <f>IF(IFERROR(VLOOKUP(ROW(G196),'RW registers'!$A:$L,8,0),"")=0,"",IFERROR(VLOOKUP(ROW(G196),'RW registers'!$A:$L,8,0),""))</f>
        <v/>
      </c>
      <c r="H198" s="3" t="str">
        <f>IF(IFERROR(VLOOKUP(ROW(H196),'RW registers'!$A:$L,9,0),"")=0,"",IFERROR(VLOOKUP(ROW(H196),'RW registers'!$A:$L,9,0),""))</f>
        <v/>
      </c>
      <c r="I198" s="114" t="str">
        <f>IF(IFERROR(VLOOKUP(ROW(I196),'RW registers'!$A:$L,10,0),"")=0,"",IFERROR(VLOOKUP(ROW(I196),'RW registers'!$A:$L,10,0),""))</f>
        <v/>
      </c>
      <c r="J198" s="118" t="str">
        <f>IF(IFERROR(VLOOKUP(ROW(J196),'RW registers'!$A:$L,11,0),"")=0,"",IFERROR(VLOOKUP(ROW(J196),'RW registers'!$A:$L,11,0),""))</f>
        <v/>
      </c>
      <c r="K198" s="3" t="str">
        <f>IF(IFERROR(VLOOKUP(ROW(K196),'RW registers'!$A:$L,12,0),"")=0,"",IFERROR(VLOOKUP(ROW(K196),'RW registers'!$A:$L,12,0),""))</f>
        <v/>
      </c>
    </row>
    <row r="199" spans="1:11" ht="65.099999999999994" customHeight="1">
      <c r="A199" s="3" t="str">
        <f>IF(IFERROR(VLOOKUP(ROW(A197),'RW registers'!$A:$L,2,0),"")=0,"",IFERROR(VLOOKUP(ROW(A197),'RW registers'!$A:$L,2,0),""))</f>
        <v/>
      </c>
      <c r="B199" s="3" t="str">
        <f>IF(IFERROR(VLOOKUP(ROW(B197),'RW registers'!$A:$L,3,0),"")=0,"",IFERROR(VLOOKUP(ROW(B197),'RW registers'!$A:$L,3,0),""))</f>
        <v/>
      </c>
      <c r="C199" s="3" t="str">
        <f>IF(IFERROR(VLOOKUP(ROW(C197),'RW registers'!$A:$L,4,0),"")=0,"",IFERROR(VLOOKUP(ROW(C197),'RW registers'!$A:$L,4,0),""))</f>
        <v/>
      </c>
      <c r="D199" s="3" t="str">
        <f>IF(IFERROR(VLOOKUP(ROW(D197),'RW registers'!$A:$L,5,0),"")=0,"",IFERROR(VLOOKUP(ROW(D197),'RW registers'!$A:$L,5,0),""))</f>
        <v/>
      </c>
      <c r="E199" s="3" t="str">
        <f>IF(IFERROR(VLOOKUP(ROW(E197),'RW registers'!$A:$L,6,0),"")=0,"",IFERROR(VLOOKUP(ROW(E197),'RW registers'!$A:$L,6,0),""))</f>
        <v/>
      </c>
      <c r="F199" s="3" t="str">
        <f>IF(IFERROR(VLOOKUP(ROW(F197),'RW registers'!$A:$L,7,0),"")=0,"",IFERROR(VLOOKUP(ROW(F197),'RW registers'!$A:$L,7,0),""))</f>
        <v/>
      </c>
      <c r="G199" s="3" t="str">
        <f>IF(IFERROR(VLOOKUP(ROW(G197),'RW registers'!$A:$L,8,0),"")=0,"",IFERROR(VLOOKUP(ROW(G197),'RW registers'!$A:$L,8,0),""))</f>
        <v/>
      </c>
      <c r="H199" s="3" t="str">
        <f>IF(IFERROR(VLOOKUP(ROW(H197),'RW registers'!$A:$L,9,0),"")=0,"",IFERROR(VLOOKUP(ROW(H197),'RW registers'!$A:$L,9,0),""))</f>
        <v/>
      </c>
      <c r="I199" s="114" t="str">
        <f>IF(IFERROR(VLOOKUP(ROW(I197),'RW registers'!$A:$L,10,0),"")=0,"",IFERROR(VLOOKUP(ROW(I197),'RW registers'!$A:$L,10,0),""))</f>
        <v/>
      </c>
      <c r="J199" s="118" t="str">
        <f>IF(IFERROR(VLOOKUP(ROW(J197),'RW registers'!$A:$L,11,0),"")=0,"",IFERROR(VLOOKUP(ROW(J197),'RW registers'!$A:$L,11,0),""))</f>
        <v/>
      </c>
      <c r="K199" s="3" t="str">
        <f>IF(IFERROR(VLOOKUP(ROW(K197),'RW registers'!$A:$L,12,0),"")=0,"",IFERROR(VLOOKUP(ROW(K197),'RW registers'!$A:$L,12,0),""))</f>
        <v/>
      </c>
    </row>
    <row r="200" spans="1:11" ht="65.099999999999994" customHeight="1">
      <c r="A200" s="3" t="str">
        <f>IF(IFERROR(VLOOKUP(ROW(A198),'RW registers'!$A:$L,2,0),"")=0,"",IFERROR(VLOOKUP(ROW(A198),'RW registers'!$A:$L,2,0),""))</f>
        <v/>
      </c>
      <c r="B200" s="3" t="str">
        <f>IF(IFERROR(VLOOKUP(ROW(B198),'RW registers'!$A:$L,3,0),"")=0,"",IFERROR(VLOOKUP(ROW(B198),'RW registers'!$A:$L,3,0),""))</f>
        <v/>
      </c>
      <c r="C200" s="3" t="str">
        <f>IF(IFERROR(VLOOKUP(ROW(C198),'RW registers'!$A:$L,4,0),"")=0,"",IFERROR(VLOOKUP(ROW(C198),'RW registers'!$A:$L,4,0),""))</f>
        <v/>
      </c>
      <c r="D200" s="3" t="str">
        <f>IF(IFERROR(VLOOKUP(ROW(D198),'RW registers'!$A:$L,5,0),"")=0,"",IFERROR(VLOOKUP(ROW(D198),'RW registers'!$A:$L,5,0),""))</f>
        <v/>
      </c>
      <c r="E200" s="3" t="str">
        <f>IF(IFERROR(VLOOKUP(ROW(E198),'RW registers'!$A:$L,6,0),"")=0,"",IFERROR(VLOOKUP(ROW(E198),'RW registers'!$A:$L,6,0),""))</f>
        <v/>
      </c>
      <c r="F200" s="3" t="str">
        <f>IF(IFERROR(VLOOKUP(ROW(F198),'RW registers'!$A:$L,7,0),"")=0,"",IFERROR(VLOOKUP(ROW(F198),'RW registers'!$A:$L,7,0),""))</f>
        <v/>
      </c>
      <c r="G200" s="3" t="str">
        <f>IF(IFERROR(VLOOKUP(ROW(G198),'RW registers'!$A:$L,8,0),"")=0,"",IFERROR(VLOOKUP(ROW(G198),'RW registers'!$A:$L,8,0),""))</f>
        <v/>
      </c>
      <c r="H200" s="3" t="str">
        <f>IF(IFERROR(VLOOKUP(ROW(H198),'RW registers'!$A:$L,9,0),"")=0,"",IFERROR(VLOOKUP(ROW(H198),'RW registers'!$A:$L,9,0),""))</f>
        <v/>
      </c>
      <c r="I200" s="114" t="str">
        <f>IF(IFERROR(VLOOKUP(ROW(I198),'RW registers'!$A:$L,10,0),"")=0,"",IFERROR(VLOOKUP(ROW(I198),'RW registers'!$A:$L,10,0),""))</f>
        <v/>
      </c>
      <c r="J200" s="118" t="str">
        <f>IF(IFERROR(VLOOKUP(ROW(J198),'RW registers'!$A:$L,11,0),"")=0,"",IFERROR(VLOOKUP(ROW(J198),'RW registers'!$A:$L,11,0),""))</f>
        <v/>
      </c>
      <c r="K200" s="3" t="str">
        <f>IF(IFERROR(VLOOKUP(ROW(K198),'RW registers'!$A:$L,12,0),"")=0,"",IFERROR(VLOOKUP(ROW(K198),'RW registers'!$A:$L,12,0),""))</f>
        <v/>
      </c>
    </row>
    <row r="201" spans="1:11" ht="65.099999999999994" customHeight="1">
      <c r="A201" s="3" t="str">
        <f>IF(IFERROR(VLOOKUP(ROW(A199),'RW registers'!$A:$L,2,0),"")=0,"",IFERROR(VLOOKUP(ROW(A199),'RW registers'!$A:$L,2,0),""))</f>
        <v/>
      </c>
      <c r="B201" s="3" t="str">
        <f>IF(IFERROR(VLOOKUP(ROW(B199),'RW registers'!$A:$L,3,0),"")=0,"",IFERROR(VLOOKUP(ROW(B199),'RW registers'!$A:$L,3,0),""))</f>
        <v/>
      </c>
      <c r="C201" s="3" t="str">
        <f>IF(IFERROR(VLOOKUP(ROW(C199),'RW registers'!$A:$L,4,0),"")=0,"",IFERROR(VLOOKUP(ROW(C199),'RW registers'!$A:$L,4,0),""))</f>
        <v/>
      </c>
      <c r="D201" s="3" t="str">
        <f>IF(IFERROR(VLOOKUP(ROW(D199),'RW registers'!$A:$L,5,0),"")=0,"",IFERROR(VLOOKUP(ROW(D199),'RW registers'!$A:$L,5,0),""))</f>
        <v/>
      </c>
      <c r="E201" s="3" t="str">
        <f>IF(IFERROR(VLOOKUP(ROW(E199),'RW registers'!$A:$L,6,0),"")=0,"",IFERROR(VLOOKUP(ROW(E199),'RW registers'!$A:$L,6,0),""))</f>
        <v/>
      </c>
      <c r="F201" s="3" t="str">
        <f>IF(IFERROR(VLOOKUP(ROW(F199),'RW registers'!$A:$L,7,0),"")=0,"",IFERROR(VLOOKUP(ROW(F199),'RW registers'!$A:$L,7,0),""))</f>
        <v/>
      </c>
      <c r="G201" s="3" t="str">
        <f>IF(IFERROR(VLOOKUP(ROW(G199),'RW registers'!$A:$L,8,0),"")=0,"",IFERROR(VLOOKUP(ROW(G199),'RW registers'!$A:$L,8,0),""))</f>
        <v/>
      </c>
      <c r="H201" s="3" t="str">
        <f>IF(IFERROR(VLOOKUP(ROW(H199),'RW registers'!$A:$L,9,0),"")=0,"",IFERROR(VLOOKUP(ROW(H199),'RW registers'!$A:$L,9,0),""))</f>
        <v/>
      </c>
      <c r="I201" s="114" t="str">
        <f>IF(IFERROR(VLOOKUP(ROW(I199),'RW registers'!$A:$L,10,0),"")=0,"",IFERROR(VLOOKUP(ROW(I199),'RW registers'!$A:$L,10,0),""))</f>
        <v/>
      </c>
      <c r="J201" s="118" t="str">
        <f>IF(IFERROR(VLOOKUP(ROW(J199),'RW registers'!$A:$L,11,0),"")=0,"",IFERROR(VLOOKUP(ROW(J199),'RW registers'!$A:$L,11,0),""))</f>
        <v/>
      </c>
      <c r="K201" s="3" t="str">
        <f>IF(IFERROR(VLOOKUP(ROW(K199),'RW registers'!$A:$L,12,0),"")=0,"",IFERROR(VLOOKUP(ROW(K199),'RW registers'!$A:$L,12,0),""))</f>
        <v/>
      </c>
    </row>
    <row r="202" spans="1:11" ht="65.099999999999994" customHeight="1">
      <c r="A202" s="3" t="str">
        <f>IF(IFERROR(VLOOKUP(ROW(A200),'RW registers'!$A:$L,2,0),"")=0,"",IFERROR(VLOOKUP(ROW(A200),'RW registers'!$A:$L,2,0),""))</f>
        <v/>
      </c>
      <c r="B202" s="3" t="str">
        <f>IF(IFERROR(VLOOKUP(ROW(B200),'RW registers'!$A:$L,3,0),"")=0,"",IFERROR(VLOOKUP(ROW(B200),'RW registers'!$A:$L,3,0),""))</f>
        <v/>
      </c>
      <c r="C202" s="3" t="str">
        <f>IF(IFERROR(VLOOKUP(ROW(C200),'RW registers'!$A:$L,4,0),"")=0,"",IFERROR(VLOOKUP(ROW(C200),'RW registers'!$A:$L,4,0),""))</f>
        <v/>
      </c>
      <c r="D202" s="3" t="str">
        <f>IF(IFERROR(VLOOKUP(ROW(D200),'RW registers'!$A:$L,5,0),"")=0,"",IFERROR(VLOOKUP(ROW(D200),'RW registers'!$A:$L,5,0),""))</f>
        <v/>
      </c>
      <c r="E202" s="3" t="str">
        <f>IF(IFERROR(VLOOKUP(ROW(E200),'RW registers'!$A:$L,6,0),"")=0,"",IFERROR(VLOOKUP(ROW(E200),'RW registers'!$A:$L,6,0),""))</f>
        <v/>
      </c>
      <c r="F202" s="3" t="str">
        <f>IF(IFERROR(VLOOKUP(ROW(F200),'RW registers'!$A:$L,7,0),"")=0,"",IFERROR(VLOOKUP(ROW(F200),'RW registers'!$A:$L,7,0),""))</f>
        <v/>
      </c>
      <c r="G202" s="3" t="str">
        <f>IF(IFERROR(VLOOKUP(ROW(G200),'RW registers'!$A:$L,8,0),"")=0,"",IFERROR(VLOOKUP(ROW(G200),'RW registers'!$A:$L,8,0),""))</f>
        <v/>
      </c>
      <c r="H202" s="3" t="str">
        <f>IF(IFERROR(VLOOKUP(ROW(H200),'RW registers'!$A:$L,9,0),"")=0,"",IFERROR(VLOOKUP(ROW(H200),'RW registers'!$A:$L,9,0),""))</f>
        <v/>
      </c>
      <c r="I202" s="114" t="str">
        <f>IF(IFERROR(VLOOKUP(ROW(I200),'RW registers'!$A:$L,10,0),"")=0,"",IFERROR(VLOOKUP(ROW(I200),'RW registers'!$A:$L,10,0),""))</f>
        <v/>
      </c>
      <c r="J202" s="118" t="str">
        <f>IF(IFERROR(VLOOKUP(ROW(J200),'RW registers'!$A:$L,11,0),"")=0,"",IFERROR(VLOOKUP(ROW(J200),'RW registers'!$A:$L,11,0),""))</f>
        <v/>
      </c>
      <c r="K202" s="3" t="str">
        <f>IF(IFERROR(VLOOKUP(ROW(K200),'RW registers'!$A:$L,12,0),"")=0,"",IFERROR(VLOOKUP(ROW(K200),'RW registers'!$A:$L,12,0),""))</f>
        <v/>
      </c>
    </row>
    <row r="203" spans="1:11" ht="65.099999999999994" customHeight="1">
      <c r="A203" s="3" t="str">
        <f>IF(IFERROR(VLOOKUP(ROW(A201),'RW registers'!$A:$L,2,0),"")=0,"",IFERROR(VLOOKUP(ROW(A201),'RW registers'!$A:$L,2,0),""))</f>
        <v/>
      </c>
      <c r="B203" s="3" t="str">
        <f>IF(IFERROR(VLOOKUP(ROW(B201),'RW registers'!$A:$L,3,0),"")=0,"",IFERROR(VLOOKUP(ROW(B201),'RW registers'!$A:$L,3,0),""))</f>
        <v/>
      </c>
      <c r="C203" s="3" t="str">
        <f>IF(IFERROR(VLOOKUP(ROW(C201),'RW registers'!$A:$L,4,0),"")=0,"",IFERROR(VLOOKUP(ROW(C201),'RW registers'!$A:$L,4,0),""))</f>
        <v/>
      </c>
      <c r="D203" s="3" t="str">
        <f>IF(IFERROR(VLOOKUP(ROW(D201),'RW registers'!$A:$L,5,0),"")=0,"",IFERROR(VLOOKUP(ROW(D201),'RW registers'!$A:$L,5,0),""))</f>
        <v/>
      </c>
      <c r="E203" s="3" t="str">
        <f>IF(IFERROR(VLOOKUP(ROW(E201),'RW registers'!$A:$L,6,0),"")=0,"",IFERROR(VLOOKUP(ROW(E201),'RW registers'!$A:$L,6,0),""))</f>
        <v/>
      </c>
      <c r="F203" s="3" t="str">
        <f>IF(IFERROR(VLOOKUP(ROW(F201),'RW registers'!$A:$L,7,0),"")=0,"",IFERROR(VLOOKUP(ROW(F201),'RW registers'!$A:$L,7,0),""))</f>
        <v/>
      </c>
      <c r="G203" s="3" t="str">
        <f>IF(IFERROR(VLOOKUP(ROW(G201),'RW registers'!$A:$L,8,0),"")=0,"",IFERROR(VLOOKUP(ROW(G201),'RW registers'!$A:$L,8,0),""))</f>
        <v/>
      </c>
      <c r="H203" s="3" t="str">
        <f>IF(IFERROR(VLOOKUP(ROW(H201),'RW registers'!$A:$L,9,0),"")=0,"",IFERROR(VLOOKUP(ROW(H201),'RW registers'!$A:$L,9,0),""))</f>
        <v/>
      </c>
      <c r="I203" s="114" t="str">
        <f>IF(IFERROR(VLOOKUP(ROW(I201),'RW registers'!$A:$L,10,0),"")=0,"",IFERROR(VLOOKUP(ROW(I201),'RW registers'!$A:$L,10,0),""))</f>
        <v/>
      </c>
      <c r="J203" s="118" t="str">
        <f>IF(IFERROR(VLOOKUP(ROW(J201),'RW registers'!$A:$L,11,0),"")=0,"",IFERROR(VLOOKUP(ROW(J201),'RW registers'!$A:$L,11,0),""))</f>
        <v/>
      </c>
      <c r="K203" s="3" t="str">
        <f>IF(IFERROR(VLOOKUP(ROW(K201),'RW registers'!$A:$L,12,0),"")=0,"",IFERROR(VLOOKUP(ROW(K201),'RW registers'!$A:$L,12,0),""))</f>
        <v/>
      </c>
    </row>
    <row r="204" spans="1:11" ht="65.099999999999994" customHeight="1">
      <c r="A204" s="3" t="str">
        <f>IF(IFERROR(VLOOKUP(ROW(A202),'RW registers'!$A:$L,2,0),"")=0,"",IFERROR(VLOOKUP(ROW(A202),'RW registers'!$A:$L,2,0),""))</f>
        <v/>
      </c>
      <c r="B204" s="3" t="str">
        <f>IF(IFERROR(VLOOKUP(ROW(B202),'RW registers'!$A:$L,3,0),"")=0,"",IFERROR(VLOOKUP(ROW(B202),'RW registers'!$A:$L,3,0),""))</f>
        <v/>
      </c>
      <c r="C204" s="3" t="str">
        <f>IF(IFERROR(VLOOKUP(ROW(C202),'RW registers'!$A:$L,4,0),"")=0,"",IFERROR(VLOOKUP(ROW(C202),'RW registers'!$A:$L,4,0),""))</f>
        <v/>
      </c>
      <c r="D204" s="3" t="str">
        <f>IF(IFERROR(VLOOKUP(ROW(D202),'RW registers'!$A:$L,5,0),"")=0,"",IFERROR(VLOOKUP(ROW(D202),'RW registers'!$A:$L,5,0),""))</f>
        <v/>
      </c>
      <c r="E204" s="3" t="str">
        <f>IF(IFERROR(VLOOKUP(ROW(E202),'RW registers'!$A:$L,6,0),"")=0,"",IFERROR(VLOOKUP(ROW(E202),'RW registers'!$A:$L,6,0),""))</f>
        <v/>
      </c>
      <c r="F204" s="3" t="str">
        <f>IF(IFERROR(VLOOKUP(ROW(F202),'RW registers'!$A:$L,7,0),"")=0,"",IFERROR(VLOOKUP(ROW(F202),'RW registers'!$A:$L,7,0),""))</f>
        <v/>
      </c>
      <c r="G204" s="3" t="str">
        <f>IF(IFERROR(VLOOKUP(ROW(G202),'RW registers'!$A:$L,8,0),"")=0,"",IFERROR(VLOOKUP(ROW(G202),'RW registers'!$A:$L,8,0),""))</f>
        <v/>
      </c>
      <c r="H204" s="3" t="str">
        <f>IF(IFERROR(VLOOKUP(ROW(H202),'RW registers'!$A:$L,9,0),"")=0,"",IFERROR(VLOOKUP(ROW(H202),'RW registers'!$A:$L,9,0),""))</f>
        <v/>
      </c>
      <c r="I204" s="114" t="str">
        <f>IF(IFERROR(VLOOKUP(ROW(I202),'RW registers'!$A:$L,10,0),"")=0,"",IFERROR(VLOOKUP(ROW(I202),'RW registers'!$A:$L,10,0),""))</f>
        <v/>
      </c>
      <c r="J204" s="118" t="str">
        <f>IF(IFERROR(VLOOKUP(ROW(J202),'RW registers'!$A:$L,11,0),"")=0,"",IFERROR(VLOOKUP(ROW(J202),'RW registers'!$A:$L,11,0),""))</f>
        <v/>
      </c>
      <c r="K204" s="3" t="str">
        <f>IF(IFERROR(VLOOKUP(ROW(K202),'RW registers'!$A:$L,12,0),"")=0,"",IFERROR(VLOOKUP(ROW(K202),'RW registers'!$A:$L,12,0),""))</f>
        <v/>
      </c>
    </row>
    <row r="205" spans="1:11" ht="65.099999999999994" customHeight="1">
      <c r="A205" s="3" t="str">
        <f>IF(IFERROR(VLOOKUP(ROW(A203),'RW registers'!$A:$L,2,0),"")=0,"",IFERROR(VLOOKUP(ROW(A203),'RW registers'!$A:$L,2,0),""))</f>
        <v/>
      </c>
      <c r="B205" s="3" t="str">
        <f>IF(IFERROR(VLOOKUP(ROW(B203),'RW registers'!$A:$L,3,0),"")=0,"",IFERROR(VLOOKUP(ROW(B203),'RW registers'!$A:$L,3,0),""))</f>
        <v/>
      </c>
      <c r="C205" s="3" t="str">
        <f>IF(IFERROR(VLOOKUP(ROW(C203),'RW registers'!$A:$L,4,0),"")=0,"",IFERROR(VLOOKUP(ROW(C203),'RW registers'!$A:$L,4,0),""))</f>
        <v/>
      </c>
      <c r="D205" s="3" t="str">
        <f>IF(IFERROR(VLOOKUP(ROW(D203),'RW registers'!$A:$L,5,0),"")=0,"",IFERROR(VLOOKUP(ROW(D203),'RW registers'!$A:$L,5,0),""))</f>
        <v/>
      </c>
      <c r="E205" s="3" t="str">
        <f>IF(IFERROR(VLOOKUP(ROW(E203),'RW registers'!$A:$L,6,0),"")=0,"",IFERROR(VLOOKUP(ROW(E203),'RW registers'!$A:$L,6,0),""))</f>
        <v/>
      </c>
      <c r="F205" s="3" t="str">
        <f>IF(IFERROR(VLOOKUP(ROW(F203),'RW registers'!$A:$L,7,0),"")=0,"",IFERROR(VLOOKUP(ROW(F203),'RW registers'!$A:$L,7,0),""))</f>
        <v/>
      </c>
      <c r="G205" s="3" t="str">
        <f>IF(IFERROR(VLOOKUP(ROW(G203),'RW registers'!$A:$L,8,0),"")=0,"",IFERROR(VLOOKUP(ROW(G203),'RW registers'!$A:$L,8,0),""))</f>
        <v/>
      </c>
      <c r="H205" s="3" t="str">
        <f>IF(IFERROR(VLOOKUP(ROW(H203),'RW registers'!$A:$L,9,0),"")=0,"",IFERROR(VLOOKUP(ROW(H203),'RW registers'!$A:$L,9,0),""))</f>
        <v/>
      </c>
      <c r="I205" s="114" t="str">
        <f>IF(IFERROR(VLOOKUP(ROW(I203),'RW registers'!$A:$L,10,0),"")=0,"",IFERROR(VLOOKUP(ROW(I203),'RW registers'!$A:$L,10,0),""))</f>
        <v/>
      </c>
      <c r="J205" s="118" t="str">
        <f>IF(IFERROR(VLOOKUP(ROW(J203),'RW registers'!$A:$L,11,0),"")=0,"",IFERROR(VLOOKUP(ROW(J203),'RW registers'!$A:$L,11,0),""))</f>
        <v/>
      </c>
      <c r="K205" s="3" t="str">
        <f>IF(IFERROR(VLOOKUP(ROW(K203),'RW registers'!$A:$L,12,0),"")=0,"",IFERROR(VLOOKUP(ROW(K203),'RW registers'!$A:$L,12,0),""))</f>
        <v/>
      </c>
    </row>
    <row r="206" spans="1:11" ht="65.099999999999994" customHeight="1">
      <c r="A206" s="3" t="str">
        <f>IF(IFERROR(VLOOKUP(ROW(A204),'RW registers'!$A:$L,2,0),"")=0,"",IFERROR(VLOOKUP(ROW(A204),'RW registers'!$A:$L,2,0),""))</f>
        <v/>
      </c>
      <c r="B206" s="3" t="str">
        <f>IF(IFERROR(VLOOKUP(ROW(B204),'RW registers'!$A:$L,3,0),"")=0,"",IFERROR(VLOOKUP(ROW(B204),'RW registers'!$A:$L,3,0),""))</f>
        <v/>
      </c>
      <c r="C206" s="3" t="str">
        <f>IF(IFERROR(VLOOKUP(ROW(C204),'RW registers'!$A:$L,4,0),"")=0,"",IFERROR(VLOOKUP(ROW(C204),'RW registers'!$A:$L,4,0),""))</f>
        <v/>
      </c>
      <c r="D206" s="3" t="str">
        <f>IF(IFERROR(VLOOKUP(ROW(D204),'RW registers'!$A:$L,5,0),"")=0,"",IFERROR(VLOOKUP(ROW(D204),'RW registers'!$A:$L,5,0),""))</f>
        <v/>
      </c>
      <c r="E206" s="3" t="str">
        <f>IF(IFERROR(VLOOKUP(ROW(E204),'RW registers'!$A:$L,6,0),"")=0,"",IFERROR(VLOOKUP(ROW(E204),'RW registers'!$A:$L,6,0),""))</f>
        <v/>
      </c>
      <c r="F206" s="3" t="str">
        <f>IF(IFERROR(VLOOKUP(ROW(F204),'RW registers'!$A:$L,7,0),"")=0,"",IFERROR(VLOOKUP(ROW(F204),'RW registers'!$A:$L,7,0),""))</f>
        <v/>
      </c>
      <c r="G206" s="3" t="str">
        <f>IF(IFERROR(VLOOKUP(ROW(G204),'RW registers'!$A:$L,8,0),"")=0,"",IFERROR(VLOOKUP(ROW(G204),'RW registers'!$A:$L,8,0),""))</f>
        <v/>
      </c>
      <c r="H206" s="3" t="str">
        <f>IF(IFERROR(VLOOKUP(ROW(H204),'RW registers'!$A:$L,9,0),"")=0,"",IFERROR(VLOOKUP(ROW(H204),'RW registers'!$A:$L,9,0),""))</f>
        <v/>
      </c>
      <c r="I206" s="114" t="str">
        <f>IF(IFERROR(VLOOKUP(ROW(I204),'RW registers'!$A:$L,10,0),"")=0,"",IFERROR(VLOOKUP(ROW(I204),'RW registers'!$A:$L,10,0),""))</f>
        <v/>
      </c>
      <c r="J206" s="118" t="str">
        <f>IF(IFERROR(VLOOKUP(ROW(J204),'RW registers'!$A:$L,11,0),"")=0,"",IFERROR(VLOOKUP(ROW(J204),'RW registers'!$A:$L,11,0),""))</f>
        <v/>
      </c>
      <c r="K206" s="3" t="str">
        <f>IF(IFERROR(VLOOKUP(ROW(K204),'RW registers'!$A:$L,12,0),"")=0,"",IFERROR(VLOOKUP(ROW(K204),'RW registers'!$A:$L,12,0),""))</f>
        <v/>
      </c>
    </row>
    <row r="207" spans="1:11" ht="65.099999999999994" customHeight="1">
      <c r="A207" s="3" t="str">
        <f>IF(IFERROR(VLOOKUP(ROW(A205),'RW registers'!$A:$L,2,0),"")=0,"",IFERROR(VLOOKUP(ROW(A205),'RW registers'!$A:$L,2,0),""))</f>
        <v/>
      </c>
      <c r="B207" s="3" t="str">
        <f>IF(IFERROR(VLOOKUP(ROW(B205),'RW registers'!$A:$L,3,0),"")=0,"",IFERROR(VLOOKUP(ROW(B205),'RW registers'!$A:$L,3,0),""))</f>
        <v/>
      </c>
      <c r="C207" s="3" t="str">
        <f>IF(IFERROR(VLOOKUP(ROW(C205),'RW registers'!$A:$L,4,0),"")=0,"",IFERROR(VLOOKUP(ROW(C205),'RW registers'!$A:$L,4,0),""))</f>
        <v/>
      </c>
      <c r="D207" s="3" t="str">
        <f>IF(IFERROR(VLOOKUP(ROW(D205),'RW registers'!$A:$L,5,0),"")=0,"",IFERROR(VLOOKUP(ROW(D205),'RW registers'!$A:$L,5,0),""))</f>
        <v/>
      </c>
      <c r="E207" s="3" t="str">
        <f>IF(IFERROR(VLOOKUP(ROW(E205),'RW registers'!$A:$L,6,0),"")=0,"",IFERROR(VLOOKUP(ROW(E205),'RW registers'!$A:$L,6,0),""))</f>
        <v/>
      </c>
      <c r="F207" s="3" t="str">
        <f>IF(IFERROR(VLOOKUP(ROW(F205),'RW registers'!$A:$L,7,0),"")=0,"",IFERROR(VLOOKUP(ROW(F205),'RW registers'!$A:$L,7,0),""))</f>
        <v/>
      </c>
      <c r="G207" s="3" t="str">
        <f>IF(IFERROR(VLOOKUP(ROW(G205),'RW registers'!$A:$L,8,0),"")=0,"",IFERROR(VLOOKUP(ROW(G205),'RW registers'!$A:$L,8,0),""))</f>
        <v/>
      </c>
      <c r="H207" s="3" t="str">
        <f>IF(IFERROR(VLOOKUP(ROW(H205),'RW registers'!$A:$L,9,0),"")=0,"",IFERROR(VLOOKUP(ROW(H205),'RW registers'!$A:$L,9,0),""))</f>
        <v/>
      </c>
      <c r="I207" s="114" t="str">
        <f>IF(IFERROR(VLOOKUP(ROW(I205),'RW registers'!$A:$L,10,0),"")=0,"",IFERROR(VLOOKUP(ROW(I205),'RW registers'!$A:$L,10,0),""))</f>
        <v/>
      </c>
      <c r="J207" s="118" t="str">
        <f>IF(IFERROR(VLOOKUP(ROW(J205),'RW registers'!$A:$L,11,0),"")=0,"",IFERROR(VLOOKUP(ROW(J205),'RW registers'!$A:$L,11,0),""))</f>
        <v/>
      </c>
      <c r="K207" s="3" t="str">
        <f>IF(IFERROR(VLOOKUP(ROW(K205),'RW registers'!$A:$L,12,0),"")=0,"",IFERROR(VLOOKUP(ROW(K205),'RW registers'!$A:$L,12,0),""))</f>
        <v/>
      </c>
    </row>
    <row r="208" spans="1:11" ht="65.099999999999994" customHeight="1">
      <c r="A208" s="3" t="str">
        <f>IF(IFERROR(VLOOKUP(ROW(A206),'RW registers'!$A:$L,2,0),"")=0,"",IFERROR(VLOOKUP(ROW(A206),'RW registers'!$A:$L,2,0),""))</f>
        <v/>
      </c>
      <c r="B208" s="3" t="str">
        <f>IF(IFERROR(VLOOKUP(ROW(B206),'RW registers'!$A:$L,3,0),"")=0,"",IFERROR(VLOOKUP(ROW(B206),'RW registers'!$A:$L,3,0),""))</f>
        <v/>
      </c>
      <c r="C208" s="3" t="str">
        <f>IF(IFERROR(VLOOKUP(ROW(C206),'RW registers'!$A:$L,4,0),"")=0,"",IFERROR(VLOOKUP(ROW(C206),'RW registers'!$A:$L,4,0),""))</f>
        <v/>
      </c>
      <c r="D208" s="3" t="str">
        <f>IF(IFERROR(VLOOKUP(ROW(D206),'RW registers'!$A:$L,5,0),"")=0,"",IFERROR(VLOOKUP(ROW(D206),'RW registers'!$A:$L,5,0),""))</f>
        <v/>
      </c>
      <c r="E208" s="3" t="str">
        <f>IF(IFERROR(VLOOKUP(ROW(E206),'RW registers'!$A:$L,6,0),"")=0,"",IFERROR(VLOOKUP(ROW(E206),'RW registers'!$A:$L,6,0),""))</f>
        <v/>
      </c>
      <c r="F208" s="3" t="str">
        <f>IF(IFERROR(VLOOKUP(ROW(F206),'RW registers'!$A:$L,7,0),"")=0,"",IFERROR(VLOOKUP(ROW(F206),'RW registers'!$A:$L,7,0),""))</f>
        <v/>
      </c>
      <c r="G208" s="3" t="str">
        <f>IF(IFERROR(VLOOKUP(ROW(G206),'RW registers'!$A:$L,8,0),"")=0,"",IFERROR(VLOOKUP(ROW(G206),'RW registers'!$A:$L,8,0),""))</f>
        <v/>
      </c>
      <c r="H208" s="3" t="str">
        <f>IF(IFERROR(VLOOKUP(ROW(H206),'RW registers'!$A:$L,9,0),"")=0,"",IFERROR(VLOOKUP(ROW(H206),'RW registers'!$A:$L,9,0),""))</f>
        <v/>
      </c>
      <c r="I208" s="114" t="str">
        <f>IF(IFERROR(VLOOKUP(ROW(I206),'RW registers'!$A:$L,10,0),"")=0,"",IFERROR(VLOOKUP(ROW(I206),'RW registers'!$A:$L,10,0),""))</f>
        <v/>
      </c>
      <c r="J208" s="118" t="str">
        <f>IF(IFERROR(VLOOKUP(ROW(J206),'RW registers'!$A:$L,11,0),"")=0,"",IFERROR(VLOOKUP(ROW(J206),'RW registers'!$A:$L,11,0),""))</f>
        <v/>
      </c>
      <c r="K208" s="3" t="str">
        <f>IF(IFERROR(VLOOKUP(ROW(K206),'RW registers'!$A:$L,12,0),"")=0,"",IFERROR(VLOOKUP(ROW(K206),'RW registers'!$A:$L,12,0),""))</f>
        <v/>
      </c>
    </row>
    <row r="209" spans="1:11" ht="65.099999999999994" customHeight="1">
      <c r="A209" s="3" t="str">
        <f>IF(IFERROR(VLOOKUP(ROW(A207),'RW registers'!$A:$L,2,0),"")=0,"",IFERROR(VLOOKUP(ROW(A207),'RW registers'!$A:$L,2,0),""))</f>
        <v/>
      </c>
      <c r="B209" s="3" t="str">
        <f>IF(IFERROR(VLOOKUP(ROW(B207),'RW registers'!$A:$L,3,0),"")=0,"",IFERROR(VLOOKUP(ROW(B207),'RW registers'!$A:$L,3,0),""))</f>
        <v/>
      </c>
      <c r="C209" s="3" t="str">
        <f>IF(IFERROR(VLOOKUP(ROW(C207),'RW registers'!$A:$L,4,0),"")=0,"",IFERROR(VLOOKUP(ROW(C207),'RW registers'!$A:$L,4,0),""))</f>
        <v/>
      </c>
      <c r="D209" s="3" t="str">
        <f>IF(IFERROR(VLOOKUP(ROW(D207),'RW registers'!$A:$L,5,0),"")=0,"",IFERROR(VLOOKUP(ROW(D207),'RW registers'!$A:$L,5,0),""))</f>
        <v/>
      </c>
      <c r="E209" s="3" t="str">
        <f>IF(IFERROR(VLOOKUP(ROW(E207),'RW registers'!$A:$L,6,0),"")=0,"",IFERROR(VLOOKUP(ROW(E207),'RW registers'!$A:$L,6,0),""))</f>
        <v/>
      </c>
      <c r="F209" s="3" t="str">
        <f>IF(IFERROR(VLOOKUP(ROW(F207),'RW registers'!$A:$L,7,0),"")=0,"",IFERROR(VLOOKUP(ROW(F207),'RW registers'!$A:$L,7,0),""))</f>
        <v/>
      </c>
      <c r="G209" s="3" t="str">
        <f>IF(IFERROR(VLOOKUP(ROW(G207),'RW registers'!$A:$L,8,0),"")=0,"",IFERROR(VLOOKUP(ROW(G207),'RW registers'!$A:$L,8,0),""))</f>
        <v/>
      </c>
      <c r="H209" s="3" t="str">
        <f>IF(IFERROR(VLOOKUP(ROW(H207),'RW registers'!$A:$L,9,0),"")=0,"",IFERROR(VLOOKUP(ROW(H207),'RW registers'!$A:$L,9,0),""))</f>
        <v/>
      </c>
      <c r="I209" s="114" t="str">
        <f>IF(IFERROR(VLOOKUP(ROW(I207),'RW registers'!$A:$L,10,0),"")=0,"",IFERROR(VLOOKUP(ROW(I207),'RW registers'!$A:$L,10,0),""))</f>
        <v/>
      </c>
      <c r="J209" s="118" t="str">
        <f>IF(IFERROR(VLOOKUP(ROW(J207),'RW registers'!$A:$L,11,0),"")=0,"",IFERROR(VLOOKUP(ROW(J207),'RW registers'!$A:$L,11,0),""))</f>
        <v/>
      </c>
      <c r="K209" s="3" t="str">
        <f>IF(IFERROR(VLOOKUP(ROW(K207),'RW registers'!$A:$L,12,0),"")=0,"",IFERROR(VLOOKUP(ROW(K207),'RW registers'!$A:$L,12,0),""))</f>
        <v/>
      </c>
    </row>
    <row r="210" spans="1:11" ht="65.099999999999994" customHeight="1">
      <c r="A210" s="3" t="str">
        <f>IF(IFERROR(VLOOKUP(ROW(A208),'RW registers'!$A:$L,2,0),"")=0,"",IFERROR(VLOOKUP(ROW(A208),'RW registers'!$A:$L,2,0),""))</f>
        <v/>
      </c>
      <c r="B210" s="3" t="str">
        <f>IF(IFERROR(VLOOKUP(ROW(B208),'RW registers'!$A:$L,3,0),"")=0,"",IFERROR(VLOOKUP(ROW(B208),'RW registers'!$A:$L,3,0),""))</f>
        <v/>
      </c>
      <c r="C210" s="3" t="str">
        <f>IF(IFERROR(VLOOKUP(ROW(C208),'RW registers'!$A:$L,4,0),"")=0,"",IFERROR(VLOOKUP(ROW(C208),'RW registers'!$A:$L,4,0),""))</f>
        <v/>
      </c>
      <c r="D210" s="3" t="str">
        <f>IF(IFERROR(VLOOKUP(ROW(D208),'RW registers'!$A:$L,5,0),"")=0,"",IFERROR(VLOOKUP(ROW(D208),'RW registers'!$A:$L,5,0),""))</f>
        <v/>
      </c>
      <c r="E210" s="3" t="str">
        <f>IF(IFERROR(VLOOKUP(ROW(E208),'RW registers'!$A:$L,6,0),"")=0,"",IFERROR(VLOOKUP(ROW(E208),'RW registers'!$A:$L,6,0),""))</f>
        <v/>
      </c>
      <c r="F210" s="3" t="str">
        <f>IF(IFERROR(VLOOKUP(ROW(F208),'RW registers'!$A:$L,7,0),"")=0,"",IFERROR(VLOOKUP(ROW(F208),'RW registers'!$A:$L,7,0),""))</f>
        <v/>
      </c>
      <c r="G210" s="3" t="str">
        <f>IF(IFERROR(VLOOKUP(ROW(G208),'RW registers'!$A:$L,8,0),"")=0,"",IFERROR(VLOOKUP(ROW(G208),'RW registers'!$A:$L,8,0),""))</f>
        <v/>
      </c>
      <c r="H210" s="3" t="str">
        <f>IF(IFERROR(VLOOKUP(ROW(H208),'RW registers'!$A:$L,9,0),"")=0,"",IFERROR(VLOOKUP(ROW(H208),'RW registers'!$A:$L,9,0),""))</f>
        <v/>
      </c>
      <c r="I210" s="114" t="str">
        <f>IF(IFERROR(VLOOKUP(ROW(I208),'RW registers'!$A:$L,10,0),"")=0,"",IFERROR(VLOOKUP(ROW(I208),'RW registers'!$A:$L,10,0),""))</f>
        <v/>
      </c>
      <c r="J210" s="118" t="str">
        <f>IF(IFERROR(VLOOKUP(ROW(J208),'RW registers'!$A:$L,11,0),"")=0,"",IFERROR(VLOOKUP(ROW(J208),'RW registers'!$A:$L,11,0),""))</f>
        <v/>
      </c>
      <c r="K210" s="3" t="str">
        <f>IF(IFERROR(VLOOKUP(ROW(K208),'RW registers'!$A:$L,12,0),"")=0,"",IFERROR(VLOOKUP(ROW(K208),'RW registers'!$A:$L,12,0),""))</f>
        <v/>
      </c>
    </row>
    <row r="211" spans="1:11" ht="65.099999999999994" customHeight="1">
      <c r="A211" s="3" t="str">
        <f>IF(IFERROR(VLOOKUP(ROW(A209),'RW registers'!$A:$L,2,0),"")=0,"",IFERROR(VLOOKUP(ROW(A209),'RW registers'!$A:$L,2,0),""))</f>
        <v/>
      </c>
      <c r="B211" s="3" t="str">
        <f>IF(IFERROR(VLOOKUP(ROW(B209),'RW registers'!$A:$L,3,0),"")=0,"",IFERROR(VLOOKUP(ROW(B209),'RW registers'!$A:$L,3,0),""))</f>
        <v/>
      </c>
      <c r="C211" s="3" t="str">
        <f>IF(IFERROR(VLOOKUP(ROW(C209),'RW registers'!$A:$L,4,0),"")=0,"",IFERROR(VLOOKUP(ROW(C209),'RW registers'!$A:$L,4,0),""))</f>
        <v/>
      </c>
      <c r="D211" s="3" t="str">
        <f>IF(IFERROR(VLOOKUP(ROW(D209),'RW registers'!$A:$L,5,0),"")=0,"",IFERROR(VLOOKUP(ROW(D209),'RW registers'!$A:$L,5,0),""))</f>
        <v/>
      </c>
      <c r="E211" s="3" t="str">
        <f>IF(IFERROR(VLOOKUP(ROW(E209),'RW registers'!$A:$L,6,0),"")=0,"",IFERROR(VLOOKUP(ROW(E209),'RW registers'!$A:$L,6,0),""))</f>
        <v/>
      </c>
      <c r="F211" s="3" t="str">
        <f>IF(IFERROR(VLOOKUP(ROW(F209),'RW registers'!$A:$L,7,0),"")=0,"",IFERROR(VLOOKUP(ROW(F209),'RW registers'!$A:$L,7,0),""))</f>
        <v/>
      </c>
      <c r="G211" s="3" t="str">
        <f>IF(IFERROR(VLOOKUP(ROW(G209),'RW registers'!$A:$L,8,0),"")=0,"",IFERROR(VLOOKUP(ROW(G209),'RW registers'!$A:$L,8,0),""))</f>
        <v/>
      </c>
      <c r="H211" s="3" t="str">
        <f>IF(IFERROR(VLOOKUP(ROW(H209),'RW registers'!$A:$L,9,0),"")=0,"",IFERROR(VLOOKUP(ROW(H209),'RW registers'!$A:$L,9,0),""))</f>
        <v/>
      </c>
      <c r="I211" s="114" t="str">
        <f>IF(IFERROR(VLOOKUP(ROW(I209),'RW registers'!$A:$L,10,0),"")=0,"",IFERROR(VLOOKUP(ROW(I209),'RW registers'!$A:$L,10,0),""))</f>
        <v/>
      </c>
      <c r="J211" s="118" t="str">
        <f>IF(IFERROR(VLOOKUP(ROW(J209),'RW registers'!$A:$L,11,0),"")=0,"",IFERROR(VLOOKUP(ROW(J209),'RW registers'!$A:$L,11,0),""))</f>
        <v/>
      </c>
      <c r="K211" s="3" t="str">
        <f>IF(IFERROR(VLOOKUP(ROW(K209),'RW registers'!$A:$L,12,0),"")=0,"",IFERROR(VLOOKUP(ROW(K209),'RW registers'!$A:$L,12,0),""))</f>
        <v/>
      </c>
    </row>
    <row r="212" spans="1:11" ht="65.099999999999994" customHeight="1">
      <c r="A212" s="3" t="str">
        <f>IF(IFERROR(VLOOKUP(ROW(A210),'RW registers'!$A:$L,2,0),"")=0,"",IFERROR(VLOOKUP(ROW(A210),'RW registers'!$A:$L,2,0),""))</f>
        <v/>
      </c>
      <c r="B212" s="3" t="str">
        <f>IF(IFERROR(VLOOKUP(ROW(B210),'RW registers'!$A:$L,3,0),"")=0,"",IFERROR(VLOOKUP(ROW(B210),'RW registers'!$A:$L,3,0),""))</f>
        <v/>
      </c>
      <c r="C212" s="3" t="str">
        <f>IF(IFERROR(VLOOKUP(ROW(C210),'RW registers'!$A:$L,4,0),"")=0,"",IFERROR(VLOOKUP(ROW(C210),'RW registers'!$A:$L,4,0),""))</f>
        <v/>
      </c>
      <c r="D212" s="3" t="str">
        <f>IF(IFERROR(VLOOKUP(ROW(D210),'RW registers'!$A:$L,5,0),"")=0,"",IFERROR(VLOOKUP(ROW(D210),'RW registers'!$A:$L,5,0),""))</f>
        <v/>
      </c>
      <c r="E212" s="3" t="str">
        <f>IF(IFERROR(VLOOKUP(ROW(E210),'RW registers'!$A:$L,6,0),"")=0,"",IFERROR(VLOOKUP(ROW(E210),'RW registers'!$A:$L,6,0),""))</f>
        <v/>
      </c>
      <c r="F212" s="3" t="str">
        <f>IF(IFERROR(VLOOKUP(ROW(F210),'RW registers'!$A:$L,7,0),"")=0,"",IFERROR(VLOOKUP(ROW(F210),'RW registers'!$A:$L,7,0),""))</f>
        <v/>
      </c>
      <c r="G212" s="3" t="str">
        <f>IF(IFERROR(VLOOKUP(ROW(G210),'RW registers'!$A:$L,8,0),"")=0,"",IFERROR(VLOOKUP(ROW(G210),'RW registers'!$A:$L,8,0),""))</f>
        <v/>
      </c>
      <c r="H212" s="3" t="str">
        <f>IF(IFERROR(VLOOKUP(ROW(H210),'RW registers'!$A:$L,9,0),"")=0,"",IFERROR(VLOOKUP(ROW(H210),'RW registers'!$A:$L,9,0),""))</f>
        <v/>
      </c>
      <c r="I212" s="114" t="str">
        <f>IF(IFERROR(VLOOKUP(ROW(I210),'RW registers'!$A:$L,10,0),"")=0,"",IFERROR(VLOOKUP(ROW(I210),'RW registers'!$A:$L,10,0),""))</f>
        <v/>
      </c>
      <c r="J212" s="118" t="str">
        <f>IF(IFERROR(VLOOKUP(ROW(J210),'RW registers'!$A:$L,11,0),"")=0,"",IFERROR(VLOOKUP(ROW(J210),'RW registers'!$A:$L,11,0),""))</f>
        <v/>
      </c>
      <c r="K212" s="3" t="str">
        <f>IF(IFERROR(VLOOKUP(ROW(K210),'RW registers'!$A:$L,12,0),"")=0,"",IFERROR(VLOOKUP(ROW(K210),'RW registers'!$A:$L,12,0),""))</f>
        <v/>
      </c>
    </row>
    <row r="213" spans="1:11" ht="65.099999999999994" customHeight="1">
      <c r="A213" s="3" t="str">
        <f>IF(IFERROR(VLOOKUP(ROW(A211),'RW registers'!$A:$L,2,0),"")=0,"",IFERROR(VLOOKUP(ROW(A211),'RW registers'!$A:$L,2,0),""))</f>
        <v/>
      </c>
      <c r="B213" s="3" t="str">
        <f>IF(IFERROR(VLOOKUP(ROW(B211),'RW registers'!$A:$L,3,0),"")=0,"",IFERROR(VLOOKUP(ROW(B211),'RW registers'!$A:$L,3,0),""))</f>
        <v/>
      </c>
      <c r="C213" s="3" t="str">
        <f>IF(IFERROR(VLOOKUP(ROW(C211),'RW registers'!$A:$L,4,0),"")=0,"",IFERROR(VLOOKUP(ROW(C211),'RW registers'!$A:$L,4,0),""))</f>
        <v/>
      </c>
      <c r="D213" s="3" t="str">
        <f>IF(IFERROR(VLOOKUP(ROW(D211),'RW registers'!$A:$L,5,0),"")=0,"",IFERROR(VLOOKUP(ROW(D211),'RW registers'!$A:$L,5,0),""))</f>
        <v/>
      </c>
      <c r="E213" s="3" t="str">
        <f>IF(IFERROR(VLOOKUP(ROW(E211),'RW registers'!$A:$L,6,0),"")=0,"",IFERROR(VLOOKUP(ROW(E211),'RW registers'!$A:$L,6,0),""))</f>
        <v/>
      </c>
      <c r="F213" s="3" t="str">
        <f>IF(IFERROR(VLOOKUP(ROW(F211),'RW registers'!$A:$L,7,0),"")=0,"",IFERROR(VLOOKUP(ROW(F211),'RW registers'!$A:$L,7,0),""))</f>
        <v/>
      </c>
      <c r="G213" s="3" t="str">
        <f>IF(IFERROR(VLOOKUP(ROW(G211),'RW registers'!$A:$L,8,0),"")=0,"",IFERROR(VLOOKUP(ROW(G211),'RW registers'!$A:$L,8,0),""))</f>
        <v/>
      </c>
      <c r="H213" s="3" t="str">
        <f>IF(IFERROR(VLOOKUP(ROW(H211),'RW registers'!$A:$L,9,0),"")=0,"",IFERROR(VLOOKUP(ROW(H211),'RW registers'!$A:$L,9,0),""))</f>
        <v/>
      </c>
      <c r="I213" s="114" t="str">
        <f>IF(IFERROR(VLOOKUP(ROW(I211),'RW registers'!$A:$L,10,0),"")=0,"",IFERROR(VLOOKUP(ROW(I211),'RW registers'!$A:$L,10,0),""))</f>
        <v/>
      </c>
      <c r="J213" s="118" t="str">
        <f>IF(IFERROR(VLOOKUP(ROW(J211),'RW registers'!$A:$L,11,0),"")=0,"",IFERROR(VLOOKUP(ROW(J211),'RW registers'!$A:$L,11,0),""))</f>
        <v/>
      </c>
      <c r="K213" s="3" t="str">
        <f>IF(IFERROR(VLOOKUP(ROW(K211),'RW registers'!$A:$L,12,0),"")=0,"",IFERROR(VLOOKUP(ROW(K211),'RW registers'!$A:$L,12,0),""))</f>
        <v/>
      </c>
    </row>
    <row r="214" spans="1:11" ht="65.099999999999994" customHeight="1">
      <c r="A214" s="3" t="str">
        <f>IF(IFERROR(VLOOKUP(ROW(A212),'RW registers'!$A:$L,2,0),"")=0,"",IFERROR(VLOOKUP(ROW(A212),'RW registers'!$A:$L,2,0),""))</f>
        <v/>
      </c>
      <c r="B214" s="3" t="str">
        <f>IF(IFERROR(VLOOKUP(ROW(B212),'RW registers'!$A:$L,3,0),"")=0,"",IFERROR(VLOOKUP(ROW(B212),'RW registers'!$A:$L,3,0),""))</f>
        <v/>
      </c>
      <c r="C214" s="3" t="str">
        <f>IF(IFERROR(VLOOKUP(ROW(C212),'RW registers'!$A:$L,4,0),"")=0,"",IFERROR(VLOOKUP(ROW(C212),'RW registers'!$A:$L,4,0),""))</f>
        <v/>
      </c>
      <c r="D214" s="3" t="str">
        <f>IF(IFERROR(VLOOKUP(ROW(D212),'RW registers'!$A:$L,5,0),"")=0,"",IFERROR(VLOOKUP(ROW(D212),'RW registers'!$A:$L,5,0),""))</f>
        <v/>
      </c>
      <c r="E214" s="3" t="str">
        <f>IF(IFERROR(VLOOKUP(ROW(E212),'RW registers'!$A:$L,6,0),"")=0,"",IFERROR(VLOOKUP(ROW(E212),'RW registers'!$A:$L,6,0),""))</f>
        <v/>
      </c>
      <c r="F214" s="3" t="str">
        <f>IF(IFERROR(VLOOKUP(ROW(F212),'RW registers'!$A:$L,7,0),"")=0,"",IFERROR(VLOOKUP(ROW(F212),'RW registers'!$A:$L,7,0),""))</f>
        <v/>
      </c>
      <c r="G214" s="3" t="str">
        <f>IF(IFERROR(VLOOKUP(ROW(G212),'RW registers'!$A:$L,8,0),"")=0,"",IFERROR(VLOOKUP(ROW(G212),'RW registers'!$A:$L,8,0),""))</f>
        <v/>
      </c>
      <c r="H214" s="3" t="str">
        <f>IF(IFERROR(VLOOKUP(ROW(H212),'RW registers'!$A:$L,9,0),"")=0,"",IFERROR(VLOOKUP(ROW(H212),'RW registers'!$A:$L,9,0),""))</f>
        <v/>
      </c>
      <c r="I214" s="114" t="str">
        <f>IF(IFERROR(VLOOKUP(ROW(I212),'RW registers'!$A:$L,10,0),"")=0,"",IFERROR(VLOOKUP(ROW(I212),'RW registers'!$A:$L,10,0),""))</f>
        <v/>
      </c>
      <c r="J214" s="118" t="str">
        <f>IF(IFERROR(VLOOKUP(ROW(J212),'RW registers'!$A:$L,11,0),"")=0,"",IFERROR(VLOOKUP(ROW(J212),'RW registers'!$A:$L,11,0),""))</f>
        <v/>
      </c>
      <c r="K214" s="3" t="str">
        <f>IF(IFERROR(VLOOKUP(ROW(K212),'RW registers'!$A:$L,12,0),"")=0,"",IFERROR(VLOOKUP(ROW(K212),'RW registers'!$A:$L,12,0),""))</f>
        <v/>
      </c>
    </row>
    <row r="215" spans="1:11" ht="65.099999999999994" customHeight="1">
      <c r="A215" s="3" t="str">
        <f>IF(IFERROR(VLOOKUP(ROW(A213),'RW registers'!$A:$L,2,0),"")=0,"",IFERROR(VLOOKUP(ROW(A213),'RW registers'!$A:$L,2,0),""))</f>
        <v/>
      </c>
      <c r="B215" s="3" t="str">
        <f>IF(IFERROR(VLOOKUP(ROW(B213),'RW registers'!$A:$L,3,0),"")=0,"",IFERROR(VLOOKUP(ROW(B213),'RW registers'!$A:$L,3,0),""))</f>
        <v/>
      </c>
      <c r="C215" s="3" t="str">
        <f>IF(IFERROR(VLOOKUP(ROW(C213),'RW registers'!$A:$L,4,0),"")=0,"",IFERROR(VLOOKUP(ROW(C213),'RW registers'!$A:$L,4,0),""))</f>
        <v/>
      </c>
      <c r="D215" s="3" t="str">
        <f>IF(IFERROR(VLOOKUP(ROW(D213),'RW registers'!$A:$L,5,0),"")=0,"",IFERROR(VLOOKUP(ROW(D213),'RW registers'!$A:$L,5,0),""))</f>
        <v/>
      </c>
      <c r="E215" s="3" t="str">
        <f>IF(IFERROR(VLOOKUP(ROW(E213),'RW registers'!$A:$L,6,0),"")=0,"",IFERROR(VLOOKUP(ROW(E213),'RW registers'!$A:$L,6,0),""))</f>
        <v/>
      </c>
      <c r="F215" s="3" t="str">
        <f>IF(IFERROR(VLOOKUP(ROW(F213),'RW registers'!$A:$L,7,0),"")=0,"",IFERROR(VLOOKUP(ROW(F213),'RW registers'!$A:$L,7,0),""))</f>
        <v/>
      </c>
      <c r="G215" s="3" t="str">
        <f>IF(IFERROR(VLOOKUP(ROW(G213),'RW registers'!$A:$L,8,0),"")=0,"",IFERROR(VLOOKUP(ROW(G213),'RW registers'!$A:$L,8,0),""))</f>
        <v/>
      </c>
      <c r="H215" s="3" t="str">
        <f>IF(IFERROR(VLOOKUP(ROW(H213),'RW registers'!$A:$L,9,0),"")=0,"",IFERROR(VLOOKUP(ROW(H213),'RW registers'!$A:$L,9,0),""))</f>
        <v/>
      </c>
      <c r="I215" s="114" t="str">
        <f>IF(IFERROR(VLOOKUP(ROW(I213),'RW registers'!$A:$L,10,0),"")=0,"",IFERROR(VLOOKUP(ROW(I213),'RW registers'!$A:$L,10,0),""))</f>
        <v/>
      </c>
      <c r="J215" s="118" t="str">
        <f>IF(IFERROR(VLOOKUP(ROW(J213),'RW registers'!$A:$L,11,0),"")=0,"",IFERROR(VLOOKUP(ROW(J213),'RW registers'!$A:$L,11,0),""))</f>
        <v/>
      </c>
      <c r="K215" s="3" t="str">
        <f>IF(IFERROR(VLOOKUP(ROW(K213),'RW registers'!$A:$L,12,0),"")=0,"",IFERROR(VLOOKUP(ROW(K213),'RW registers'!$A:$L,12,0),""))</f>
        <v/>
      </c>
    </row>
    <row r="216" spans="1:11" ht="65.099999999999994" customHeight="1">
      <c r="A216" s="3" t="str">
        <f>IF(IFERROR(VLOOKUP(ROW(A214),'RW registers'!$A:$L,2,0),"")=0,"",IFERROR(VLOOKUP(ROW(A214),'RW registers'!$A:$L,2,0),""))</f>
        <v/>
      </c>
      <c r="B216" s="3" t="str">
        <f>IF(IFERROR(VLOOKUP(ROW(B214),'RW registers'!$A:$L,3,0),"")=0,"",IFERROR(VLOOKUP(ROW(B214),'RW registers'!$A:$L,3,0),""))</f>
        <v/>
      </c>
      <c r="C216" s="3" t="str">
        <f>IF(IFERROR(VLOOKUP(ROW(C214),'RW registers'!$A:$L,4,0),"")=0,"",IFERROR(VLOOKUP(ROW(C214),'RW registers'!$A:$L,4,0),""))</f>
        <v/>
      </c>
      <c r="D216" s="3" t="str">
        <f>IF(IFERROR(VLOOKUP(ROW(D214),'RW registers'!$A:$L,5,0),"")=0,"",IFERROR(VLOOKUP(ROW(D214),'RW registers'!$A:$L,5,0),""))</f>
        <v/>
      </c>
      <c r="E216" s="3" t="str">
        <f>IF(IFERROR(VLOOKUP(ROW(E214),'RW registers'!$A:$L,6,0),"")=0,"",IFERROR(VLOOKUP(ROW(E214),'RW registers'!$A:$L,6,0),""))</f>
        <v/>
      </c>
      <c r="F216" s="3" t="str">
        <f>IF(IFERROR(VLOOKUP(ROW(F214),'RW registers'!$A:$L,7,0),"")=0,"",IFERROR(VLOOKUP(ROW(F214),'RW registers'!$A:$L,7,0),""))</f>
        <v/>
      </c>
      <c r="G216" s="3" t="str">
        <f>IF(IFERROR(VLOOKUP(ROW(G214),'RW registers'!$A:$L,8,0),"")=0,"",IFERROR(VLOOKUP(ROW(G214),'RW registers'!$A:$L,8,0),""))</f>
        <v/>
      </c>
      <c r="H216" s="3" t="str">
        <f>IF(IFERROR(VLOOKUP(ROW(H214),'RW registers'!$A:$L,9,0),"")=0,"",IFERROR(VLOOKUP(ROW(H214),'RW registers'!$A:$L,9,0),""))</f>
        <v/>
      </c>
      <c r="I216" s="114" t="str">
        <f>IF(IFERROR(VLOOKUP(ROW(I214),'RW registers'!$A:$L,10,0),"")=0,"",IFERROR(VLOOKUP(ROW(I214),'RW registers'!$A:$L,10,0),""))</f>
        <v/>
      </c>
      <c r="J216" s="118" t="str">
        <f>IF(IFERROR(VLOOKUP(ROW(J214),'RW registers'!$A:$L,11,0),"")=0,"",IFERROR(VLOOKUP(ROW(J214),'RW registers'!$A:$L,11,0),""))</f>
        <v/>
      </c>
      <c r="K216" s="3" t="str">
        <f>IF(IFERROR(VLOOKUP(ROW(K214),'RW registers'!$A:$L,12,0),"")=0,"",IFERROR(VLOOKUP(ROW(K214),'RW registers'!$A:$L,12,0),""))</f>
        <v/>
      </c>
    </row>
    <row r="217" spans="1:11" ht="65.099999999999994" customHeight="1">
      <c r="A217" s="3" t="str">
        <f>IF(IFERROR(VLOOKUP(ROW(A215),'RW registers'!$A:$L,2,0),"")=0,"",IFERROR(VLOOKUP(ROW(A215),'RW registers'!$A:$L,2,0),""))</f>
        <v/>
      </c>
      <c r="B217" s="3" t="str">
        <f>IF(IFERROR(VLOOKUP(ROW(B215),'RW registers'!$A:$L,3,0),"")=0,"",IFERROR(VLOOKUP(ROW(B215),'RW registers'!$A:$L,3,0),""))</f>
        <v/>
      </c>
      <c r="C217" s="3" t="str">
        <f>IF(IFERROR(VLOOKUP(ROW(C215),'RW registers'!$A:$L,4,0),"")=0,"",IFERROR(VLOOKUP(ROW(C215),'RW registers'!$A:$L,4,0),""))</f>
        <v/>
      </c>
      <c r="D217" s="3" t="str">
        <f>IF(IFERROR(VLOOKUP(ROW(D215),'RW registers'!$A:$L,5,0),"")=0,"",IFERROR(VLOOKUP(ROW(D215),'RW registers'!$A:$L,5,0),""))</f>
        <v/>
      </c>
      <c r="E217" s="3" t="str">
        <f>IF(IFERROR(VLOOKUP(ROW(E215),'RW registers'!$A:$L,6,0),"")=0,"",IFERROR(VLOOKUP(ROW(E215),'RW registers'!$A:$L,6,0),""))</f>
        <v/>
      </c>
      <c r="F217" s="3" t="str">
        <f>IF(IFERROR(VLOOKUP(ROW(F215),'RW registers'!$A:$L,7,0),"")=0,"",IFERROR(VLOOKUP(ROW(F215),'RW registers'!$A:$L,7,0),""))</f>
        <v/>
      </c>
      <c r="G217" s="3" t="str">
        <f>IF(IFERROR(VLOOKUP(ROW(G215),'RW registers'!$A:$L,8,0),"")=0,"",IFERROR(VLOOKUP(ROW(G215),'RW registers'!$A:$L,8,0),""))</f>
        <v/>
      </c>
      <c r="H217" s="3" t="str">
        <f>IF(IFERROR(VLOOKUP(ROW(H215),'RW registers'!$A:$L,9,0),"")=0,"",IFERROR(VLOOKUP(ROW(H215),'RW registers'!$A:$L,9,0),""))</f>
        <v/>
      </c>
      <c r="I217" s="114" t="str">
        <f>IF(IFERROR(VLOOKUP(ROW(I215),'RW registers'!$A:$L,10,0),"")=0,"",IFERROR(VLOOKUP(ROW(I215),'RW registers'!$A:$L,10,0),""))</f>
        <v/>
      </c>
      <c r="J217" s="118" t="str">
        <f>IF(IFERROR(VLOOKUP(ROW(J215),'RW registers'!$A:$L,11,0),"")=0,"",IFERROR(VLOOKUP(ROW(J215),'RW registers'!$A:$L,11,0),""))</f>
        <v/>
      </c>
      <c r="K217" s="3" t="str">
        <f>IF(IFERROR(VLOOKUP(ROW(K215),'RW registers'!$A:$L,12,0),"")=0,"",IFERROR(VLOOKUP(ROW(K215),'RW registers'!$A:$L,12,0),""))</f>
        <v/>
      </c>
    </row>
    <row r="218" spans="1:11" ht="65.099999999999994" customHeight="1">
      <c r="A218" s="3" t="str">
        <f>IF(IFERROR(VLOOKUP(ROW(A216),'RW registers'!$A:$L,2,0),"")=0,"",IFERROR(VLOOKUP(ROW(A216),'RW registers'!$A:$L,2,0),""))</f>
        <v/>
      </c>
      <c r="B218" s="3" t="str">
        <f>IF(IFERROR(VLOOKUP(ROW(B216),'RW registers'!$A:$L,3,0),"")=0,"",IFERROR(VLOOKUP(ROW(B216),'RW registers'!$A:$L,3,0),""))</f>
        <v/>
      </c>
      <c r="C218" s="3" t="str">
        <f>IF(IFERROR(VLOOKUP(ROW(C216),'RW registers'!$A:$L,4,0),"")=0,"",IFERROR(VLOOKUP(ROW(C216),'RW registers'!$A:$L,4,0),""))</f>
        <v/>
      </c>
      <c r="D218" s="3" t="str">
        <f>IF(IFERROR(VLOOKUP(ROW(D216),'RW registers'!$A:$L,5,0),"")=0,"",IFERROR(VLOOKUP(ROW(D216),'RW registers'!$A:$L,5,0),""))</f>
        <v/>
      </c>
      <c r="E218" s="3" t="str">
        <f>IF(IFERROR(VLOOKUP(ROW(E216),'RW registers'!$A:$L,6,0),"")=0,"",IFERROR(VLOOKUP(ROW(E216),'RW registers'!$A:$L,6,0),""))</f>
        <v/>
      </c>
      <c r="F218" s="3" t="str">
        <f>IF(IFERROR(VLOOKUP(ROW(F216),'RW registers'!$A:$L,7,0),"")=0,"",IFERROR(VLOOKUP(ROW(F216),'RW registers'!$A:$L,7,0),""))</f>
        <v/>
      </c>
      <c r="G218" s="3" t="str">
        <f>IF(IFERROR(VLOOKUP(ROW(G216),'RW registers'!$A:$L,8,0),"")=0,"",IFERROR(VLOOKUP(ROW(G216),'RW registers'!$A:$L,8,0),""))</f>
        <v/>
      </c>
      <c r="H218" s="3" t="str">
        <f>IF(IFERROR(VLOOKUP(ROW(H216),'RW registers'!$A:$L,9,0),"")=0,"",IFERROR(VLOOKUP(ROW(H216),'RW registers'!$A:$L,9,0),""))</f>
        <v/>
      </c>
      <c r="I218" s="114" t="str">
        <f>IF(IFERROR(VLOOKUP(ROW(I216),'RW registers'!$A:$L,10,0),"")=0,"",IFERROR(VLOOKUP(ROW(I216),'RW registers'!$A:$L,10,0),""))</f>
        <v/>
      </c>
      <c r="J218" s="118" t="str">
        <f>IF(IFERROR(VLOOKUP(ROW(J216),'RW registers'!$A:$L,11,0),"")=0,"",IFERROR(VLOOKUP(ROW(J216),'RW registers'!$A:$L,11,0),""))</f>
        <v/>
      </c>
      <c r="K218" s="3" t="str">
        <f>IF(IFERROR(VLOOKUP(ROW(K216),'RW registers'!$A:$L,12,0),"")=0,"",IFERROR(VLOOKUP(ROW(K216),'RW registers'!$A:$L,12,0),""))</f>
        <v/>
      </c>
    </row>
    <row r="219" spans="1:11" ht="65.099999999999994" customHeight="1">
      <c r="A219" s="3" t="str">
        <f>IF(IFERROR(VLOOKUP(ROW(A217),'RW registers'!$A:$L,2,0),"")=0,"",IFERROR(VLOOKUP(ROW(A217),'RW registers'!$A:$L,2,0),""))</f>
        <v/>
      </c>
      <c r="B219" s="3" t="str">
        <f>IF(IFERROR(VLOOKUP(ROW(B217),'RW registers'!$A:$L,3,0),"")=0,"",IFERROR(VLOOKUP(ROW(B217),'RW registers'!$A:$L,3,0),""))</f>
        <v/>
      </c>
      <c r="C219" s="3" t="str">
        <f>IF(IFERROR(VLOOKUP(ROW(C217),'RW registers'!$A:$L,4,0),"")=0,"",IFERROR(VLOOKUP(ROW(C217),'RW registers'!$A:$L,4,0),""))</f>
        <v/>
      </c>
      <c r="D219" s="3" t="str">
        <f>IF(IFERROR(VLOOKUP(ROW(D217),'RW registers'!$A:$L,5,0),"")=0,"",IFERROR(VLOOKUP(ROW(D217),'RW registers'!$A:$L,5,0),""))</f>
        <v/>
      </c>
      <c r="E219" s="3" t="str">
        <f>IF(IFERROR(VLOOKUP(ROW(E217),'RW registers'!$A:$L,6,0),"")=0,"",IFERROR(VLOOKUP(ROW(E217),'RW registers'!$A:$L,6,0),""))</f>
        <v/>
      </c>
      <c r="F219" s="3" t="str">
        <f>IF(IFERROR(VLOOKUP(ROW(F217),'RW registers'!$A:$L,7,0),"")=0,"",IFERROR(VLOOKUP(ROW(F217),'RW registers'!$A:$L,7,0),""))</f>
        <v/>
      </c>
      <c r="G219" s="3" t="str">
        <f>IF(IFERROR(VLOOKUP(ROW(G217),'RW registers'!$A:$L,8,0),"")=0,"",IFERROR(VLOOKUP(ROW(G217),'RW registers'!$A:$L,8,0),""))</f>
        <v/>
      </c>
      <c r="H219" s="3" t="str">
        <f>IF(IFERROR(VLOOKUP(ROW(H217),'RW registers'!$A:$L,9,0),"")=0,"",IFERROR(VLOOKUP(ROW(H217),'RW registers'!$A:$L,9,0),""))</f>
        <v/>
      </c>
      <c r="I219" s="114" t="str">
        <f>IF(IFERROR(VLOOKUP(ROW(I217),'RW registers'!$A:$L,10,0),"")=0,"",IFERROR(VLOOKUP(ROW(I217),'RW registers'!$A:$L,10,0),""))</f>
        <v/>
      </c>
      <c r="J219" s="118" t="str">
        <f>IF(IFERROR(VLOOKUP(ROW(J217),'RW registers'!$A:$L,11,0),"")=0,"",IFERROR(VLOOKUP(ROW(J217),'RW registers'!$A:$L,11,0),""))</f>
        <v/>
      </c>
      <c r="K219" s="3" t="str">
        <f>IF(IFERROR(VLOOKUP(ROW(K217),'RW registers'!$A:$L,12,0),"")=0,"",IFERROR(VLOOKUP(ROW(K217),'RW registers'!$A:$L,12,0),""))</f>
        <v/>
      </c>
    </row>
    <row r="220" spans="1:11" ht="65.099999999999994" customHeight="1">
      <c r="A220" s="3" t="str">
        <f>IF(IFERROR(VLOOKUP(ROW(A218),'RW registers'!$A:$L,2,0),"")=0,"",IFERROR(VLOOKUP(ROW(A218),'RW registers'!$A:$L,2,0),""))</f>
        <v/>
      </c>
      <c r="B220" s="3" t="str">
        <f>IF(IFERROR(VLOOKUP(ROW(B218),'RW registers'!$A:$L,3,0),"")=0,"",IFERROR(VLOOKUP(ROW(B218),'RW registers'!$A:$L,3,0),""))</f>
        <v/>
      </c>
      <c r="C220" s="3" t="str">
        <f>IF(IFERROR(VLOOKUP(ROW(C218),'RW registers'!$A:$L,4,0),"")=0,"",IFERROR(VLOOKUP(ROW(C218),'RW registers'!$A:$L,4,0),""))</f>
        <v/>
      </c>
      <c r="D220" s="3" t="str">
        <f>IF(IFERROR(VLOOKUP(ROW(D218),'RW registers'!$A:$L,5,0),"")=0,"",IFERROR(VLOOKUP(ROW(D218),'RW registers'!$A:$L,5,0),""))</f>
        <v/>
      </c>
      <c r="E220" s="3" t="str">
        <f>IF(IFERROR(VLOOKUP(ROW(E218),'RW registers'!$A:$L,6,0),"")=0,"",IFERROR(VLOOKUP(ROW(E218),'RW registers'!$A:$L,6,0),""))</f>
        <v/>
      </c>
      <c r="F220" s="3" t="str">
        <f>IF(IFERROR(VLOOKUP(ROW(F218),'RW registers'!$A:$L,7,0),"")=0,"",IFERROR(VLOOKUP(ROW(F218),'RW registers'!$A:$L,7,0),""))</f>
        <v/>
      </c>
      <c r="G220" s="3" t="str">
        <f>IF(IFERROR(VLOOKUP(ROW(G218),'RW registers'!$A:$L,8,0),"")=0,"",IFERROR(VLOOKUP(ROW(G218),'RW registers'!$A:$L,8,0),""))</f>
        <v/>
      </c>
      <c r="H220" s="3" t="str">
        <f>IF(IFERROR(VLOOKUP(ROW(H218),'RW registers'!$A:$L,9,0),"")=0,"",IFERROR(VLOOKUP(ROW(H218),'RW registers'!$A:$L,9,0),""))</f>
        <v/>
      </c>
      <c r="I220" s="114" t="str">
        <f>IF(IFERROR(VLOOKUP(ROW(I218),'RW registers'!$A:$L,10,0),"")=0,"",IFERROR(VLOOKUP(ROW(I218),'RW registers'!$A:$L,10,0),""))</f>
        <v/>
      </c>
      <c r="J220" s="118" t="str">
        <f>IF(IFERROR(VLOOKUP(ROW(J218),'RW registers'!$A:$L,11,0),"")=0,"",IFERROR(VLOOKUP(ROW(J218),'RW registers'!$A:$L,11,0),""))</f>
        <v/>
      </c>
      <c r="K220" s="3" t="str">
        <f>IF(IFERROR(VLOOKUP(ROW(K218),'RW registers'!$A:$L,12,0),"")=0,"",IFERROR(VLOOKUP(ROW(K218),'RW registers'!$A:$L,12,0),""))</f>
        <v/>
      </c>
    </row>
    <row r="221" spans="1:11" ht="65.099999999999994" customHeight="1">
      <c r="A221" s="3" t="str">
        <f>IF(IFERROR(VLOOKUP(ROW(A219),'RW registers'!$A:$L,2,0),"")=0,"",IFERROR(VLOOKUP(ROW(A219),'RW registers'!$A:$L,2,0),""))</f>
        <v/>
      </c>
      <c r="B221" s="3" t="str">
        <f>IF(IFERROR(VLOOKUP(ROW(B219),'RW registers'!$A:$L,3,0),"")=0,"",IFERROR(VLOOKUP(ROW(B219),'RW registers'!$A:$L,3,0),""))</f>
        <v/>
      </c>
      <c r="C221" s="3" t="str">
        <f>IF(IFERROR(VLOOKUP(ROW(C219),'RW registers'!$A:$L,4,0),"")=0,"",IFERROR(VLOOKUP(ROW(C219),'RW registers'!$A:$L,4,0),""))</f>
        <v/>
      </c>
      <c r="D221" s="3" t="str">
        <f>IF(IFERROR(VLOOKUP(ROW(D219),'RW registers'!$A:$L,5,0),"")=0,"",IFERROR(VLOOKUP(ROW(D219),'RW registers'!$A:$L,5,0),""))</f>
        <v/>
      </c>
      <c r="E221" s="3" t="str">
        <f>IF(IFERROR(VLOOKUP(ROW(E219),'RW registers'!$A:$L,6,0),"")=0,"",IFERROR(VLOOKUP(ROW(E219),'RW registers'!$A:$L,6,0),""))</f>
        <v/>
      </c>
      <c r="F221" s="3" t="str">
        <f>IF(IFERROR(VLOOKUP(ROW(F219),'RW registers'!$A:$L,7,0),"")=0,"",IFERROR(VLOOKUP(ROW(F219),'RW registers'!$A:$L,7,0),""))</f>
        <v/>
      </c>
      <c r="G221" s="3" t="str">
        <f>IF(IFERROR(VLOOKUP(ROW(G219),'RW registers'!$A:$L,8,0),"")=0,"",IFERROR(VLOOKUP(ROW(G219),'RW registers'!$A:$L,8,0),""))</f>
        <v/>
      </c>
      <c r="H221" s="3" t="str">
        <f>IF(IFERROR(VLOOKUP(ROW(H219),'RW registers'!$A:$L,9,0),"")=0,"",IFERROR(VLOOKUP(ROW(H219),'RW registers'!$A:$L,9,0),""))</f>
        <v/>
      </c>
      <c r="I221" s="114" t="str">
        <f>IF(IFERROR(VLOOKUP(ROW(I219),'RW registers'!$A:$L,10,0),"")=0,"",IFERROR(VLOOKUP(ROW(I219),'RW registers'!$A:$L,10,0),""))</f>
        <v/>
      </c>
      <c r="J221" s="118" t="str">
        <f>IF(IFERROR(VLOOKUP(ROW(J219),'RW registers'!$A:$L,11,0),"")=0,"",IFERROR(VLOOKUP(ROW(J219),'RW registers'!$A:$L,11,0),""))</f>
        <v/>
      </c>
      <c r="K221" s="3" t="str">
        <f>IF(IFERROR(VLOOKUP(ROW(K219),'RW registers'!$A:$L,12,0),"")=0,"",IFERROR(VLOOKUP(ROW(K219),'RW registers'!$A:$L,12,0),""))</f>
        <v/>
      </c>
    </row>
    <row r="222" spans="1:11" ht="65.099999999999994" customHeight="1">
      <c r="A222" s="3" t="str">
        <f>IF(IFERROR(VLOOKUP(ROW(A220),'RW registers'!$A:$L,2,0),"")=0,"",IFERROR(VLOOKUP(ROW(A220),'RW registers'!$A:$L,2,0),""))</f>
        <v/>
      </c>
      <c r="B222" s="3" t="str">
        <f>IF(IFERROR(VLOOKUP(ROW(B220),'RW registers'!$A:$L,3,0),"")=0,"",IFERROR(VLOOKUP(ROW(B220),'RW registers'!$A:$L,3,0),""))</f>
        <v/>
      </c>
      <c r="C222" s="3" t="str">
        <f>IF(IFERROR(VLOOKUP(ROW(C220),'RW registers'!$A:$L,4,0),"")=0,"",IFERROR(VLOOKUP(ROW(C220),'RW registers'!$A:$L,4,0),""))</f>
        <v/>
      </c>
      <c r="D222" s="3" t="str">
        <f>IF(IFERROR(VLOOKUP(ROW(D220),'RW registers'!$A:$L,5,0),"")=0,"",IFERROR(VLOOKUP(ROW(D220),'RW registers'!$A:$L,5,0),""))</f>
        <v/>
      </c>
      <c r="E222" s="3" t="str">
        <f>IF(IFERROR(VLOOKUP(ROW(E220),'RW registers'!$A:$L,6,0),"")=0,"",IFERROR(VLOOKUP(ROW(E220),'RW registers'!$A:$L,6,0),""))</f>
        <v/>
      </c>
      <c r="F222" s="3" t="str">
        <f>IF(IFERROR(VLOOKUP(ROW(F220),'RW registers'!$A:$L,7,0),"")=0,"",IFERROR(VLOOKUP(ROW(F220),'RW registers'!$A:$L,7,0),""))</f>
        <v/>
      </c>
      <c r="G222" s="3" t="str">
        <f>IF(IFERROR(VLOOKUP(ROW(G220),'RW registers'!$A:$L,8,0),"")=0,"",IFERROR(VLOOKUP(ROW(G220),'RW registers'!$A:$L,8,0),""))</f>
        <v/>
      </c>
      <c r="H222" s="3" t="str">
        <f>IF(IFERROR(VLOOKUP(ROW(H220),'RW registers'!$A:$L,9,0),"")=0,"",IFERROR(VLOOKUP(ROW(H220),'RW registers'!$A:$L,9,0),""))</f>
        <v/>
      </c>
      <c r="I222" s="114" t="str">
        <f>IF(IFERROR(VLOOKUP(ROW(I220),'RW registers'!$A:$L,10,0),"")=0,"",IFERROR(VLOOKUP(ROW(I220),'RW registers'!$A:$L,10,0),""))</f>
        <v/>
      </c>
      <c r="J222" s="118" t="str">
        <f>IF(IFERROR(VLOOKUP(ROW(J220),'RW registers'!$A:$L,11,0),"")=0,"",IFERROR(VLOOKUP(ROW(J220),'RW registers'!$A:$L,11,0),""))</f>
        <v/>
      </c>
      <c r="K222" s="3" t="str">
        <f>IF(IFERROR(VLOOKUP(ROW(K220),'RW registers'!$A:$L,12,0),"")=0,"",IFERROR(VLOOKUP(ROW(K220),'RW registers'!$A:$L,12,0),""))</f>
        <v/>
      </c>
    </row>
    <row r="223" spans="1:11" ht="65.099999999999994" customHeight="1">
      <c r="A223" s="3" t="str">
        <f>IF(IFERROR(VLOOKUP(ROW(A221),'RW registers'!$A:$L,2,0),"")=0,"",IFERROR(VLOOKUP(ROW(A221),'RW registers'!$A:$L,2,0),""))</f>
        <v/>
      </c>
      <c r="B223" s="3" t="str">
        <f>IF(IFERROR(VLOOKUP(ROW(B221),'RW registers'!$A:$L,3,0),"")=0,"",IFERROR(VLOOKUP(ROW(B221),'RW registers'!$A:$L,3,0),""))</f>
        <v/>
      </c>
      <c r="C223" s="3" t="str">
        <f>IF(IFERROR(VLOOKUP(ROW(C221),'RW registers'!$A:$L,4,0),"")=0,"",IFERROR(VLOOKUP(ROW(C221),'RW registers'!$A:$L,4,0),""))</f>
        <v/>
      </c>
      <c r="D223" s="3" t="str">
        <f>IF(IFERROR(VLOOKUP(ROW(D221),'RW registers'!$A:$L,5,0),"")=0,"",IFERROR(VLOOKUP(ROW(D221),'RW registers'!$A:$L,5,0),""))</f>
        <v/>
      </c>
      <c r="E223" s="3" t="str">
        <f>IF(IFERROR(VLOOKUP(ROW(E221),'RW registers'!$A:$L,6,0),"")=0,"",IFERROR(VLOOKUP(ROW(E221),'RW registers'!$A:$L,6,0),""))</f>
        <v/>
      </c>
      <c r="F223" s="3" t="str">
        <f>IF(IFERROR(VLOOKUP(ROW(F221),'RW registers'!$A:$L,7,0),"")=0,"",IFERROR(VLOOKUP(ROW(F221),'RW registers'!$A:$L,7,0),""))</f>
        <v/>
      </c>
      <c r="G223" s="3" t="str">
        <f>IF(IFERROR(VLOOKUP(ROW(G221),'RW registers'!$A:$L,8,0),"")=0,"",IFERROR(VLOOKUP(ROW(G221),'RW registers'!$A:$L,8,0),""))</f>
        <v/>
      </c>
      <c r="H223" s="3" t="str">
        <f>IF(IFERROR(VLOOKUP(ROW(H221),'RW registers'!$A:$L,9,0),"")=0,"",IFERROR(VLOOKUP(ROW(H221),'RW registers'!$A:$L,9,0),""))</f>
        <v/>
      </c>
      <c r="I223" s="114" t="str">
        <f>IF(IFERROR(VLOOKUP(ROW(I221),'RW registers'!$A:$L,10,0),"")=0,"",IFERROR(VLOOKUP(ROW(I221),'RW registers'!$A:$L,10,0),""))</f>
        <v/>
      </c>
      <c r="J223" s="118" t="str">
        <f>IF(IFERROR(VLOOKUP(ROW(J221),'RW registers'!$A:$L,11,0),"")=0,"",IFERROR(VLOOKUP(ROW(J221),'RW registers'!$A:$L,11,0),""))</f>
        <v/>
      </c>
      <c r="K223" s="3" t="str">
        <f>IF(IFERROR(VLOOKUP(ROW(K221),'RW registers'!$A:$L,12,0),"")=0,"",IFERROR(VLOOKUP(ROW(K221),'RW registers'!$A:$L,12,0),""))</f>
        <v/>
      </c>
    </row>
    <row r="224" spans="1:11" ht="65.099999999999994" customHeight="1">
      <c r="A224" s="3" t="str">
        <f>IF(IFERROR(VLOOKUP(ROW(A222),'RW registers'!$A:$L,2,0),"")=0,"",IFERROR(VLOOKUP(ROW(A222),'RW registers'!$A:$L,2,0),""))</f>
        <v/>
      </c>
      <c r="B224" s="3" t="str">
        <f>IF(IFERROR(VLOOKUP(ROW(B222),'RW registers'!$A:$L,3,0),"")=0,"",IFERROR(VLOOKUP(ROW(B222),'RW registers'!$A:$L,3,0),""))</f>
        <v/>
      </c>
      <c r="C224" s="3" t="str">
        <f>IF(IFERROR(VLOOKUP(ROW(C222),'RW registers'!$A:$L,4,0),"")=0,"",IFERROR(VLOOKUP(ROW(C222),'RW registers'!$A:$L,4,0),""))</f>
        <v/>
      </c>
      <c r="D224" s="3" t="str">
        <f>IF(IFERROR(VLOOKUP(ROW(D222),'RW registers'!$A:$L,5,0),"")=0,"",IFERROR(VLOOKUP(ROW(D222),'RW registers'!$A:$L,5,0),""))</f>
        <v/>
      </c>
      <c r="E224" s="3" t="str">
        <f>IF(IFERROR(VLOOKUP(ROW(E222),'RW registers'!$A:$L,6,0),"")=0,"",IFERROR(VLOOKUP(ROW(E222),'RW registers'!$A:$L,6,0),""))</f>
        <v/>
      </c>
      <c r="F224" s="3" t="str">
        <f>IF(IFERROR(VLOOKUP(ROW(F222),'RW registers'!$A:$L,7,0),"")=0,"",IFERROR(VLOOKUP(ROW(F222),'RW registers'!$A:$L,7,0),""))</f>
        <v/>
      </c>
      <c r="G224" s="3" t="str">
        <f>IF(IFERROR(VLOOKUP(ROW(G222),'RW registers'!$A:$L,8,0),"")=0,"",IFERROR(VLOOKUP(ROW(G222),'RW registers'!$A:$L,8,0),""))</f>
        <v/>
      </c>
      <c r="H224" s="3" t="str">
        <f>IF(IFERROR(VLOOKUP(ROW(H222),'RW registers'!$A:$L,9,0),"")=0,"",IFERROR(VLOOKUP(ROW(H222),'RW registers'!$A:$L,9,0),""))</f>
        <v/>
      </c>
      <c r="I224" s="114" t="str">
        <f>IF(IFERROR(VLOOKUP(ROW(I222),'RW registers'!$A:$L,10,0),"")=0,"",IFERROR(VLOOKUP(ROW(I222),'RW registers'!$A:$L,10,0),""))</f>
        <v/>
      </c>
      <c r="J224" s="118" t="str">
        <f>IF(IFERROR(VLOOKUP(ROW(J222),'RW registers'!$A:$L,11,0),"")=0,"",IFERROR(VLOOKUP(ROW(J222),'RW registers'!$A:$L,11,0),""))</f>
        <v/>
      </c>
      <c r="K224" s="3" t="str">
        <f>IF(IFERROR(VLOOKUP(ROW(K222),'RW registers'!$A:$L,12,0),"")=0,"",IFERROR(VLOOKUP(ROW(K222),'RW registers'!$A:$L,12,0),""))</f>
        <v/>
      </c>
    </row>
    <row r="225" spans="1:11" ht="65.099999999999994" customHeight="1">
      <c r="A225" s="3" t="str">
        <f>IF(IFERROR(VLOOKUP(ROW(A223),'RW registers'!$A:$L,2,0),"")=0,"",IFERROR(VLOOKUP(ROW(A223),'RW registers'!$A:$L,2,0),""))</f>
        <v/>
      </c>
      <c r="B225" s="3" t="str">
        <f>IF(IFERROR(VLOOKUP(ROW(B223),'RW registers'!$A:$L,3,0),"")=0,"",IFERROR(VLOOKUP(ROW(B223),'RW registers'!$A:$L,3,0),""))</f>
        <v/>
      </c>
      <c r="C225" s="3" t="str">
        <f>IF(IFERROR(VLOOKUP(ROW(C223),'RW registers'!$A:$L,4,0),"")=0,"",IFERROR(VLOOKUP(ROW(C223),'RW registers'!$A:$L,4,0),""))</f>
        <v/>
      </c>
      <c r="D225" s="3" t="str">
        <f>IF(IFERROR(VLOOKUP(ROW(D223),'RW registers'!$A:$L,5,0),"")=0,"",IFERROR(VLOOKUP(ROW(D223),'RW registers'!$A:$L,5,0),""))</f>
        <v/>
      </c>
      <c r="E225" s="3" t="str">
        <f>IF(IFERROR(VLOOKUP(ROW(E223),'RW registers'!$A:$L,6,0),"")=0,"",IFERROR(VLOOKUP(ROW(E223),'RW registers'!$A:$L,6,0),""))</f>
        <v/>
      </c>
      <c r="F225" s="3" t="str">
        <f>IF(IFERROR(VLOOKUP(ROW(F223),'RW registers'!$A:$L,7,0),"")=0,"",IFERROR(VLOOKUP(ROW(F223),'RW registers'!$A:$L,7,0),""))</f>
        <v/>
      </c>
      <c r="G225" s="3" t="str">
        <f>IF(IFERROR(VLOOKUP(ROW(G223),'RW registers'!$A:$L,8,0),"")=0,"",IFERROR(VLOOKUP(ROW(G223),'RW registers'!$A:$L,8,0),""))</f>
        <v/>
      </c>
      <c r="H225" s="3" t="str">
        <f>IF(IFERROR(VLOOKUP(ROW(H223),'RW registers'!$A:$L,9,0),"")=0,"",IFERROR(VLOOKUP(ROW(H223),'RW registers'!$A:$L,9,0),""))</f>
        <v/>
      </c>
      <c r="I225" s="114" t="str">
        <f>IF(IFERROR(VLOOKUP(ROW(I223),'RW registers'!$A:$L,10,0),"")=0,"",IFERROR(VLOOKUP(ROW(I223),'RW registers'!$A:$L,10,0),""))</f>
        <v/>
      </c>
      <c r="J225" s="118" t="str">
        <f>IF(IFERROR(VLOOKUP(ROW(J223),'RW registers'!$A:$L,11,0),"")=0,"",IFERROR(VLOOKUP(ROW(J223),'RW registers'!$A:$L,11,0),""))</f>
        <v/>
      </c>
      <c r="K225" s="3" t="str">
        <f>IF(IFERROR(VLOOKUP(ROW(K223),'RW registers'!$A:$L,12,0),"")=0,"",IFERROR(VLOOKUP(ROW(K223),'RW registers'!$A:$L,12,0),""))</f>
        <v/>
      </c>
    </row>
    <row r="226" spans="1:11" ht="65.099999999999994" customHeight="1">
      <c r="A226" s="3" t="str">
        <f>IF(IFERROR(VLOOKUP(ROW(A224),'RW registers'!$A:$L,2,0),"")=0,"",IFERROR(VLOOKUP(ROW(A224),'RW registers'!$A:$L,2,0),""))</f>
        <v/>
      </c>
      <c r="B226" s="3" t="str">
        <f>IF(IFERROR(VLOOKUP(ROW(B224),'RW registers'!$A:$L,3,0),"")=0,"",IFERROR(VLOOKUP(ROW(B224),'RW registers'!$A:$L,3,0),""))</f>
        <v/>
      </c>
      <c r="C226" s="3" t="str">
        <f>IF(IFERROR(VLOOKUP(ROW(C224),'RW registers'!$A:$L,4,0),"")=0,"",IFERROR(VLOOKUP(ROW(C224),'RW registers'!$A:$L,4,0),""))</f>
        <v/>
      </c>
      <c r="D226" s="3" t="str">
        <f>IF(IFERROR(VLOOKUP(ROW(D224),'RW registers'!$A:$L,5,0),"")=0,"",IFERROR(VLOOKUP(ROW(D224),'RW registers'!$A:$L,5,0),""))</f>
        <v/>
      </c>
      <c r="E226" s="3" t="str">
        <f>IF(IFERROR(VLOOKUP(ROW(E224),'RW registers'!$A:$L,6,0),"")=0,"",IFERROR(VLOOKUP(ROW(E224),'RW registers'!$A:$L,6,0),""))</f>
        <v/>
      </c>
      <c r="F226" s="3" t="str">
        <f>IF(IFERROR(VLOOKUP(ROW(F224),'RW registers'!$A:$L,7,0),"")=0,"",IFERROR(VLOOKUP(ROW(F224),'RW registers'!$A:$L,7,0),""))</f>
        <v/>
      </c>
      <c r="G226" s="3" t="str">
        <f>IF(IFERROR(VLOOKUP(ROW(G224),'RW registers'!$A:$L,8,0),"")=0,"",IFERROR(VLOOKUP(ROW(G224),'RW registers'!$A:$L,8,0),""))</f>
        <v/>
      </c>
      <c r="H226" s="3" t="str">
        <f>IF(IFERROR(VLOOKUP(ROW(H224),'RW registers'!$A:$L,9,0),"")=0,"",IFERROR(VLOOKUP(ROW(H224),'RW registers'!$A:$L,9,0),""))</f>
        <v/>
      </c>
      <c r="I226" s="114" t="str">
        <f>IF(IFERROR(VLOOKUP(ROW(I224),'RW registers'!$A:$L,10,0),"")=0,"",IFERROR(VLOOKUP(ROW(I224),'RW registers'!$A:$L,10,0),""))</f>
        <v/>
      </c>
      <c r="J226" s="118" t="str">
        <f>IF(IFERROR(VLOOKUP(ROW(J224),'RW registers'!$A:$L,11,0),"")=0,"",IFERROR(VLOOKUP(ROW(J224),'RW registers'!$A:$L,11,0),""))</f>
        <v/>
      </c>
      <c r="K226" s="3" t="str">
        <f>IF(IFERROR(VLOOKUP(ROW(K224),'RW registers'!$A:$L,12,0),"")=0,"",IFERROR(VLOOKUP(ROW(K224),'RW registers'!$A:$L,12,0),""))</f>
        <v/>
      </c>
    </row>
    <row r="227" spans="1:11" ht="65.099999999999994" customHeight="1">
      <c r="A227" s="3" t="str">
        <f>IF(IFERROR(VLOOKUP(ROW(A225),'RW registers'!$A:$L,2,0),"")=0,"",IFERROR(VLOOKUP(ROW(A225),'RW registers'!$A:$L,2,0),""))</f>
        <v/>
      </c>
      <c r="B227" s="3" t="str">
        <f>IF(IFERROR(VLOOKUP(ROW(B225),'RW registers'!$A:$L,3,0),"")=0,"",IFERROR(VLOOKUP(ROW(B225),'RW registers'!$A:$L,3,0),""))</f>
        <v/>
      </c>
      <c r="C227" s="3" t="str">
        <f>IF(IFERROR(VLOOKUP(ROW(C225),'RW registers'!$A:$L,4,0),"")=0,"",IFERROR(VLOOKUP(ROW(C225),'RW registers'!$A:$L,4,0),""))</f>
        <v/>
      </c>
      <c r="D227" s="3" t="str">
        <f>IF(IFERROR(VLOOKUP(ROW(D225),'RW registers'!$A:$L,5,0),"")=0,"",IFERROR(VLOOKUP(ROW(D225),'RW registers'!$A:$L,5,0),""))</f>
        <v/>
      </c>
      <c r="E227" s="3" t="str">
        <f>IF(IFERROR(VLOOKUP(ROW(E225),'RW registers'!$A:$L,6,0),"")=0,"",IFERROR(VLOOKUP(ROW(E225),'RW registers'!$A:$L,6,0),""))</f>
        <v/>
      </c>
      <c r="F227" s="3" t="str">
        <f>IF(IFERROR(VLOOKUP(ROW(F225),'RW registers'!$A:$L,7,0),"")=0,"",IFERROR(VLOOKUP(ROW(F225),'RW registers'!$A:$L,7,0),""))</f>
        <v/>
      </c>
      <c r="G227" s="3" t="str">
        <f>IF(IFERROR(VLOOKUP(ROW(G225),'RW registers'!$A:$L,8,0),"")=0,"",IFERROR(VLOOKUP(ROW(G225),'RW registers'!$A:$L,8,0),""))</f>
        <v/>
      </c>
      <c r="H227" s="3" t="str">
        <f>IF(IFERROR(VLOOKUP(ROW(H225),'RW registers'!$A:$L,9,0),"")=0,"",IFERROR(VLOOKUP(ROW(H225),'RW registers'!$A:$L,9,0),""))</f>
        <v/>
      </c>
      <c r="I227" s="114" t="str">
        <f>IF(IFERROR(VLOOKUP(ROW(I225),'RW registers'!$A:$L,10,0),"")=0,"",IFERROR(VLOOKUP(ROW(I225),'RW registers'!$A:$L,10,0),""))</f>
        <v/>
      </c>
      <c r="J227" s="118" t="str">
        <f>IF(IFERROR(VLOOKUP(ROW(J225),'RW registers'!$A:$L,11,0),"")=0,"",IFERROR(VLOOKUP(ROW(J225),'RW registers'!$A:$L,11,0),""))</f>
        <v/>
      </c>
      <c r="K227" s="3" t="str">
        <f>IF(IFERROR(VLOOKUP(ROW(K225),'RW registers'!$A:$L,12,0),"")=0,"",IFERROR(VLOOKUP(ROW(K225),'RW registers'!$A:$L,12,0),""))</f>
        <v/>
      </c>
    </row>
    <row r="228" spans="1:11" ht="65.099999999999994" customHeight="1">
      <c r="A228" s="3" t="str">
        <f>IF(IFERROR(VLOOKUP(ROW(A226),'RW registers'!$A:$L,2,0),"")=0,"",IFERROR(VLOOKUP(ROW(A226),'RW registers'!$A:$L,2,0),""))</f>
        <v/>
      </c>
      <c r="B228" s="3" t="str">
        <f>IF(IFERROR(VLOOKUP(ROW(B226),'RW registers'!$A:$L,3,0),"")=0,"",IFERROR(VLOOKUP(ROW(B226),'RW registers'!$A:$L,3,0),""))</f>
        <v/>
      </c>
      <c r="C228" s="3" t="str">
        <f>IF(IFERROR(VLOOKUP(ROW(C226),'RW registers'!$A:$L,4,0),"")=0,"",IFERROR(VLOOKUP(ROW(C226),'RW registers'!$A:$L,4,0),""))</f>
        <v/>
      </c>
      <c r="D228" s="3" t="str">
        <f>IF(IFERROR(VLOOKUP(ROW(D226),'RW registers'!$A:$L,5,0),"")=0,"",IFERROR(VLOOKUP(ROW(D226),'RW registers'!$A:$L,5,0),""))</f>
        <v/>
      </c>
      <c r="E228" s="3" t="str">
        <f>IF(IFERROR(VLOOKUP(ROW(E226),'RW registers'!$A:$L,6,0),"")=0,"",IFERROR(VLOOKUP(ROW(E226),'RW registers'!$A:$L,6,0),""))</f>
        <v/>
      </c>
      <c r="F228" s="3" t="str">
        <f>IF(IFERROR(VLOOKUP(ROW(F226),'RW registers'!$A:$L,7,0),"")=0,"",IFERROR(VLOOKUP(ROW(F226),'RW registers'!$A:$L,7,0),""))</f>
        <v/>
      </c>
      <c r="G228" s="3" t="str">
        <f>IF(IFERROR(VLOOKUP(ROW(G226),'RW registers'!$A:$L,8,0),"")=0,"",IFERROR(VLOOKUP(ROW(G226),'RW registers'!$A:$L,8,0),""))</f>
        <v/>
      </c>
      <c r="H228" s="3" t="str">
        <f>IF(IFERROR(VLOOKUP(ROW(H226),'RW registers'!$A:$L,9,0),"")=0,"",IFERROR(VLOOKUP(ROW(H226),'RW registers'!$A:$L,9,0),""))</f>
        <v/>
      </c>
      <c r="I228" s="114" t="str">
        <f>IF(IFERROR(VLOOKUP(ROW(I226),'RW registers'!$A:$L,10,0),"")=0,"",IFERROR(VLOOKUP(ROW(I226),'RW registers'!$A:$L,10,0),""))</f>
        <v/>
      </c>
      <c r="J228" s="118" t="str">
        <f>IF(IFERROR(VLOOKUP(ROW(J226),'RW registers'!$A:$L,11,0),"")=0,"",IFERROR(VLOOKUP(ROW(J226),'RW registers'!$A:$L,11,0),""))</f>
        <v/>
      </c>
      <c r="K228" s="3" t="str">
        <f>IF(IFERROR(VLOOKUP(ROW(K226),'RW registers'!$A:$L,12,0),"")=0,"",IFERROR(VLOOKUP(ROW(K226),'RW registers'!$A:$L,12,0),""))</f>
        <v/>
      </c>
    </row>
    <row r="229" spans="1:11" ht="65.099999999999994" customHeight="1">
      <c r="A229" s="3" t="str">
        <f>IF(IFERROR(VLOOKUP(ROW(A227),'RW registers'!$A:$L,2,0),"")=0,"",IFERROR(VLOOKUP(ROW(A227),'RW registers'!$A:$L,2,0),""))</f>
        <v/>
      </c>
      <c r="B229" s="3" t="str">
        <f>IF(IFERROR(VLOOKUP(ROW(B227),'RW registers'!$A:$L,3,0),"")=0,"",IFERROR(VLOOKUP(ROW(B227),'RW registers'!$A:$L,3,0),""))</f>
        <v/>
      </c>
      <c r="C229" s="3" t="str">
        <f>IF(IFERROR(VLOOKUP(ROW(C227),'RW registers'!$A:$L,4,0),"")=0,"",IFERROR(VLOOKUP(ROW(C227),'RW registers'!$A:$L,4,0),""))</f>
        <v/>
      </c>
      <c r="D229" s="3" t="str">
        <f>IF(IFERROR(VLOOKUP(ROW(D227),'RW registers'!$A:$L,5,0),"")=0,"",IFERROR(VLOOKUP(ROW(D227),'RW registers'!$A:$L,5,0),""))</f>
        <v/>
      </c>
      <c r="E229" s="3" t="str">
        <f>IF(IFERROR(VLOOKUP(ROW(E227),'RW registers'!$A:$L,6,0),"")=0,"",IFERROR(VLOOKUP(ROW(E227),'RW registers'!$A:$L,6,0),""))</f>
        <v/>
      </c>
      <c r="F229" s="3" t="str">
        <f>IF(IFERROR(VLOOKUP(ROW(F227),'RW registers'!$A:$L,7,0),"")=0,"",IFERROR(VLOOKUP(ROW(F227),'RW registers'!$A:$L,7,0),""))</f>
        <v/>
      </c>
      <c r="G229" s="3" t="str">
        <f>IF(IFERROR(VLOOKUP(ROW(G227),'RW registers'!$A:$L,8,0),"")=0,"",IFERROR(VLOOKUP(ROW(G227),'RW registers'!$A:$L,8,0),""))</f>
        <v/>
      </c>
      <c r="H229" s="3" t="str">
        <f>IF(IFERROR(VLOOKUP(ROW(H227),'RW registers'!$A:$L,9,0),"")=0,"",IFERROR(VLOOKUP(ROW(H227),'RW registers'!$A:$L,9,0),""))</f>
        <v/>
      </c>
      <c r="I229" s="114" t="str">
        <f>IF(IFERROR(VLOOKUP(ROW(I227),'RW registers'!$A:$L,10,0),"")=0,"",IFERROR(VLOOKUP(ROW(I227),'RW registers'!$A:$L,10,0),""))</f>
        <v/>
      </c>
      <c r="J229" s="118" t="str">
        <f>IF(IFERROR(VLOOKUP(ROW(J227),'RW registers'!$A:$L,11,0),"")=0,"",IFERROR(VLOOKUP(ROW(J227),'RW registers'!$A:$L,11,0),""))</f>
        <v/>
      </c>
      <c r="K229" s="3" t="str">
        <f>IF(IFERROR(VLOOKUP(ROW(K227),'RW registers'!$A:$L,12,0),"")=0,"",IFERROR(VLOOKUP(ROW(K227),'RW registers'!$A:$L,12,0),""))</f>
        <v/>
      </c>
    </row>
    <row r="230" spans="1:11" ht="65.099999999999994" customHeight="1">
      <c r="A230" s="3" t="str">
        <f>IF(IFERROR(VLOOKUP(ROW(A228),'RW registers'!$A:$L,2,0),"")=0,"",IFERROR(VLOOKUP(ROW(A228),'RW registers'!$A:$L,2,0),""))</f>
        <v/>
      </c>
      <c r="B230" s="3" t="str">
        <f>IF(IFERROR(VLOOKUP(ROW(B228),'RW registers'!$A:$L,3,0),"")=0,"",IFERROR(VLOOKUP(ROW(B228),'RW registers'!$A:$L,3,0),""))</f>
        <v/>
      </c>
      <c r="C230" s="3" t="str">
        <f>IF(IFERROR(VLOOKUP(ROW(C228),'RW registers'!$A:$L,4,0),"")=0,"",IFERROR(VLOOKUP(ROW(C228),'RW registers'!$A:$L,4,0),""))</f>
        <v/>
      </c>
      <c r="D230" s="3" t="str">
        <f>IF(IFERROR(VLOOKUP(ROW(D228),'RW registers'!$A:$L,5,0),"")=0,"",IFERROR(VLOOKUP(ROW(D228),'RW registers'!$A:$L,5,0),""))</f>
        <v/>
      </c>
      <c r="E230" s="3" t="str">
        <f>IF(IFERROR(VLOOKUP(ROW(E228),'RW registers'!$A:$L,6,0),"")=0,"",IFERROR(VLOOKUP(ROW(E228),'RW registers'!$A:$L,6,0),""))</f>
        <v/>
      </c>
      <c r="F230" s="3" t="str">
        <f>IF(IFERROR(VLOOKUP(ROW(F228),'RW registers'!$A:$L,7,0),"")=0,"",IFERROR(VLOOKUP(ROW(F228),'RW registers'!$A:$L,7,0),""))</f>
        <v/>
      </c>
      <c r="G230" s="3" t="str">
        <f>IF(IFERROR(VLOOKUP(ROW(G228),'RW registers'!$A:$L,8,0),"")=0,"",IFERROR(VLOOKUP(ROW(G228),'RW registers'!$A:$L,8,0),""))</f>
        <v/>
      </c>
      <c r="H230" s="3" t="str">
        <f>IF(IFERROR(VLOOKUP(ROW(H228),'RW registers'!$A:$L,9,0),"")=0,"",IFERROR(VLOOKUP(ROW(H228),'RW registers'!$A:$L,9,0),""))</f>
        <v/>
      </c>
      <c r="I230" s="114" t="str">
        <f>IF(IFERROR(VLOOKUP(ROW(I228),'RW registers'!$A:$L,10,0),"")=0,"",IFERROR(VLOOKUP(ROW(I228),'RW registers'!$A:$L,10,0),""))</f>
        <v/>
      </c>
      <c r="J230" s="118" t="str">
        <f>IF(IFERROR(VLOOKUP(ROW(J228),'RW registers'!$A:$L,11,0),"")=0,"",IFERROR(VLOOKUP(ROW(J228),'RW registers'!$A:$L,11,0),""))</f>
        <v/>
      </c>
      <c r="K230" s="3" t="str">
        <f>IF(IFERROR(VLOOKUP(ROW(K228),'RW registers'!$A:$L,12,0),"")=0,"",IFERROR(VLOOKUP(ROW(K228),'RW registers'!$A:$L,12,0),""))</f>
        <v/>
      </c>
    </row>
    <row r="231" spans="1:11" ht="65.099999999999994" customHeight="1">
      <c r="A231" s="3" t="str">
        <f>IF(IFERROR(VLOOKUP(ROW(A229),'RW registers'!$A:$L,2,0),"")=0,"",IFERROR(VLOOKUP(ROW(A229),'RW registers'!$A:$L,2,0),""))</f>
        <v/>
      </c>
      <c r="B231" s="3" t="str">
        <f>IF(IFERROR(VLOOKUP(ROW(B229),'RW registers'!$A:$L,3,0),"")=0,"",IFERROR(VLOOKUP(ROW(B229),'RW registers'!$A:$L,3,0),""))</f>
        <v/>
      </c>
      <c r="C231" s="3" t="str">
        <f>IF(IFERROR(VLOOKUP(ROW(C229),'RW registers'!$A:$L,4,0),"")=0,"",IFERROR(VLOOKUP(ROW(C229),'RW registers'!$A:$L,4,0),""))</f>
        <v/>
      </c>
      <c r="D231" s="3" t="str">
        <f>IF(IFERROR(VLOOKUP(ROW(D229),'RW registers'!$A:$L,5,0),"")=0,"",IFERROR(VLOOKUP(ROW(D229),'RW registers'!$A:$L,5,0),""))</f>
        <v/>
      </c>
      <c r="E231" s="3" t="str">
        <f>IF(IFERROR(VLOOKUP(ROW(E229),'RW registers'!$A:$L,6,0),"")=0,"",IFERROR(VLOOKUP(ROW(E229),'RW registers'!$A:$L,6,0),""))</f>
        <v/>
      </c>
      <c r="F231" s="3" t="str">
        <f>IF(IFERROR(VLOOKUP(ROW(F229),'RW registers'!$A:$L,7,0),"")=0,"",IFERROR(VLOOKUP(ROW(F229),'RW registers'!$A:$L,7,0),""))</f>
        <v/>
      </c>
      <c r="G231" s="3" t="str">
        <f>IF(IFERROR(VLOOKUP(ROW(G229),'RW registers'!$A:$L,8,0),"")=0,"",IFERROR(VLOOKUP(ROW(G229),'RW registers'!$A:$L,8,0),""))</f>
        <v/>
      </c>
      <c r="H231" s="3" t="str">
        <f>IF(IFERROR(VLOOKUP(ROW(H229),'RW registers'!$A:$L,9,0),"")=0,"",IFERROR(VLOOKUP(ROW(H229),'RW registers'!$A:$L,9,0),""))</f>
        <v/>
      </c>
      <c r="I231" s="114" t="str">
        <f>IF(IFERROR(VLOOKUP(ROW(I229),'RW registers'!$A:$L,10,0),"")=0,"",IFERROR(VLOOKUP(ROW(I229),'RW registers'!$A:$L,10,0),""))</f>
        <v/>
      </c>
      <c r="J231" s="118" t="str">
        <f>IF(IFERROR(VLOOKUP(ROW(J229),'RW registers'!$A:$L,11,0),"")=0,"",IFERROR(VLOOKUP(ROW(J229),'RW registers'!$A:$L,11,0),""))</f>
        <v/>
      </c>
      <c r="K231" s="3" t="str">
        <f>IF(IFERROR(VLOOKUP(ROW(K229),'RW registers'!$A:$L,12,0),"")=0,"",IFERROR(VLOOKUP(ROW(K229),'RW registers'!$A:$L,12,0),""))</f>
        <v/>
      </c>
    </row>
    <row r="232" spans="1:11" ht="65.099999999999994" customHeight="1">
      <c r="A232" s="3" t="str">
        <f>IF(IFERROR(VLOOKUP(ROW(A230),'RW registers'!$A:$L,2,0),"")=0,"",IFERROR(VLOOKUP(ROW(A230),'RW registers'!$A:$L,2,0),""))</f>
        <v/>
      </c>
      <c r="B232" s="3" t="str">
        <f>IF(IFERROR(VLOOKUP(ROW(B230),'RW registers'!$A:$L,3,0),"")=0,"",IFERROR(VLOOKUP(ROW(B230),'RW registers'!$A:$L,3,0),""))</f>
        <v/>
      </c>
      <c r="C232" s="3" t="str">
        <f>IF(IFERROR(VLOOKUP(ROW(C230),'RW registers'!$A:$L,4,0),"")=0,"",IFERROR(VLOOKUP(ROW(C230),'RW registers'!$A:$L,4,0),""))</f>
        <v/>
      </c>
      <c r="D232" s="3" t="str">
        <f>IF(IFERROR(VLOOKUP(ROW(D230),'RW registers'!$A:$L,5,0),"")=0,"",IFERROR(VLOOKUP(ROW(D230),'RW registers'!$A:$L,5,0),""))</f>
        <v/>
      </c>
      <c r="E232" s="3" t="str">
        <f>IF(IFERROR(VLOOKUP(ROW(E230),'RW registers'!$A:$L,6,0),"")=0,"",IFERROR(VLOOKUP(ROW(E230),'RW registers'!$A:$L,6,0),""))</f>
        <v/>
      </c>
      <c r="F232" s="3" t="str">
        <f>IF(IFERROR(VLOOKUP(ROW(F230),'RW registers'!$A:$L,7,0),"")=0,"",IFERROR(VLOOKUP(ROW(F230),'RW registers'!$A:$L,7,0),""))</f>
        <v/>
      </c>
      <c r="G232" s="3" t="str">
        <f>IF(IFERROR(VLOOKUP(ROW(G230),'RW registers'!$A:$L,8,0),"")=0,"",IFERROR(VLOOKUP(ROW(G230),'RW registers'!$A:$L,8,0),""))</f>
        <v/>
      </c>
      <c r="H232" s="3" t="str">
        <f>IF(IFERROR(VLOOKUP(ROW(H230),'RW registers'!$A:$L,9,0),"")=0,"",IFERROR(VLOOKUP(ROW(H230),'RW registers'!$A:$L,9,0),""))</f>
        <v/>
      </c>
      <c r="I232" s="114" t="str">
        <f>IF(IFERROR(VLOOKUP(ROW(I230),'RW registers'!$A:$L,10,0),"")=0,"",IFERROR(VLOOKUP(ROW(I230),'RW registers'!$A:$L,10,0),""))</f>
        <v/>
      </c>
      <c r="J232" s="118" t="str">
        <f>IF(IFERROR(VLOOKUP(ROW(J230),'RW registers'!$A:$L,11,0),"")=0,"",IFERROR(VLOOKUP(ROW(J230),'RW registers'!$A:$L,11,0),""))</f>
        <v/>
      </c>
      <c r="K232" s="3" t="str">
        <f>IF(IFERROR(VLOOKUP(ROW(K230),'RW registers'!$A:$L,12,0),"")=0,"",IFERROR(VLOOKUP(ROW(K230),'RW registers'!$A:$L,12,0),""))</f>
        <v/>
      </c>
    </row>
    <row r="233" spans="1:11" ht="65.099999999999994" customHeight="1">
      <c r="A233" s="3" t="str">
        <f>IF(IFERROR(VLOOKUP(ROW(A231),'RW registers'!$A:$L,2,0),"")=0,"",IFERROR(VLOOKUP(ROW(A231),'RW registers'!$A:$L,2,0),""))</f>
        <v/>
      </c>
      <c r="B233" s="3" t="str">
        <f>IF(IFERROR(VLOOKUP(ROW(B231),'RW registers'!$A:$L,3,0),"")=0,"",IFERROR(VLOOKUP(ROW(B231),'RW registers'!$A:$L,3,0),""))</f>
        <v/>
      </c>
      <c r="C233" s="3" t="str">
        <f>IF(IFERROR(VLOOKUP(ROW(C231),'RW registers'!$A:$L,4,0),"")=0,"",IFERROR(VLOOKUP(ROW(C231),'RW registers'!$A:$L,4,0),""))</f>
        <v/>
      </c>
      <c r="D233" s="3" t="str">
        <f>IF(IFERROR(VLOOKUP(ROW(D231),'RW registers'!$A:$L,5,0),"")=0,"",IFERROR(VLOOKUP(ROW(D231),'RW registers'!$A:$L,5,0),""))</f>
        <v/>
      </c>
      <c r="E233" s="3" t="str">
        <f>IF(IFERROR(VLOOKUP(ROW(E231),'RW registers'!$A:$L,6,0),"")=0,"",IFERROR(VLOOKUP(ROW(E231),'RW registers'!$A:$L,6,0),""))</f>
        <v/>
      </c>
      <c r="F233" s="3" t="str">
        <f>IF(IFERROR(VLOOKUP(ROW(F231),'RW registers'!$A:$L,7,0),"")=0,"",IFERROR(VLOOKUP(ROW(F231),'RW registers'!$A:$L,7,0),""))</f>
        <v/>
      </c>
      <c r="G233" s="3" t="str">
        <f>IF(IFERROR(VLOOKUP(ROW(G231),'RW registers'!$A:$L,8,0),"")=0,"",IFERROR(VLOOKUP(ROW(G231),'RW registers'!$A:$L,8,0),""))</f>
        <v/>
      </c>
      <c r="H233" s="3" t="str">
        <f>IF(IFERROR(VLOOKUP(ROW(H231),'RW registers'!$A:$L,9,0),"")=0,"",IFERROR(VLOOKUP(ROW(H231),'RW registers'!$A:$L,9,0),""))</f>
        <v/>
      </c>
      <c r="I233" s="114" t="str">
        <f>IF(IFERROR(VLOOKUP(ROW(I231),'RW registers'!$A:$L,10,0),"")=0,"",IFERROR(VLOOKUP(ROW(I231),'RW registers'!$A:$L,10,0),""))</f>
        <v/>
      </c>
      <c r="J233" s="118" t="str">
        <f>IF(IFERROR(VLOOKUP(ROW(J231),'RW registers'!$A:$L,11,0),"")=0,"",IFERROR(VLOOKUP(ROW(J231),'RW registers'!$A:$L,11,0),""))</f>
        <v/>
      </c>
      <c r="K233" s="3" t="str">
        <f>IF(IFERROR(VLOOKUP(ROW(K231),'RW registers'!$A:$L,12,0),"")=0,"",IFERROR(VLOOKUP(ROW(K231),'RW registers'!$A:$L,12,0),""))</f>
        <v/>
      </c>
    </row>
    <row r="234" spans="1:11" ht="65.099999999999994" customHeight="1">
      <c r="A234" s="3" t="str">
        <f>IF(IFERROR(VLOOKUP(ROW(A232),'RW registers'!$A:$L,2,0),"")=0,"",IFERROR(VLOOKUP(ROW(A232),'RW registers'!$A:$L,2,0),""))</f>
        <v/>
      </c>
      <c r="B234" s="3" t="str">
        <f>IF(IFERROR(VLOOKUP(ROW(B232),'RW registers'!$A:$L,3,0),"")=0,"",IFERROR(VLOOKUP(ROW(B232),'RW registers'!$A:$L,3,0),""))</f>
        <v/>
      </c>
      <c r="C234" s="3" t="str">
        <f>IF(IFERROR(VLOOKUP(ROW(C232),'RW registers'!$A:$L,4,0),"")=0,"",IFERROR(VLOOKUP(ROW(C232),'RW registers'!$A:$L,4,0),""))</f>
        <v/>
      </c>
      <c r="D234" s="3" t="str">
        <f>IF(IFERROR(VLOOKUP(ROW(D232),'RW registers'!$A:$L,5,0),"")=0,"",IFERROR(VLOOKUP(ROW(D232),'RW registers'!$A:$L,5,0),""))</f>
        <v/>
      </c>
      <c r="E234" s="3" t="str">
        <f>IF(IFERROR(VLOOKUP(ROW(E232),'RW registers'!$A:$L,6,0),"")=0,"",IFERROR(VLOOKUP(ROW(E232),'RW registers'!$A:$L,6,0),""))</f>
        <v/>
      </c>
      <c r="F234" s="3" t="str">
        <f>IF(IFERROR(VLOOKUP(ROW(F232),'RW registers'!$A:$L,7,0),"")=0,"",IFERROR(VLOOKUP(ROW(F232),'RW registers'!$A:$L,7,0),""))</f>
        <v/>
      </c>
      <c r="G234" s="3" t="str">
        <f>IF(IFERROR(VLOOKUP(ROW(G232),'RW registers'!$A:$L,8,0),"")=0,"",IFERROR(VLOOKUP(ROW(G232),'RW registers'!$A:$L,8,0),""))</f>
        <v/>
      </c>
      <c r="H234" s="3" t="str">
        <f>IF(IFERROR(VLOOKUP(ROW(H232),'RW registers'!$A:$L,9,0),"")=0,"",IFERROR(VLOOKUP(ROW(H232),'RW registers'!$A:$L,9,0),""))</f>
        <v/>
      </c>
      <c r="I234" s="114" t="str">
        <f>IF(IFERROR(VLOOKUP(ROW(I232),'RW registers'!$A:$L,10,0),"")=0,"",IFERROR(VLOOKUP(ROW(I232),'RW registers'!$A:$L,10,0),""))</f>
        <v/>
      </c>
      <c r="J234" s="118" t="str">
        <f>IF(IFERROR(VLOOKUP(ROW(J232),'RW registers'!$A:$L,11,0),"")=0,"",IFERROR(VLOOKUP(ROW(J232),'RW registers'!$A:$L,11,0),""))</f>
        <v/>
      </c>
      <c r="K234" s="3" t="str">
        <f>IF(IFERROR(VLOOKUP(ROW(K232),'RW registers'!$A:$L,12,0),"")=0,"",IFERROR(VLOOKUP(ROW(K232),'RW registers'!$A:$L,12,0),""))</f>
        <v/>
      </c>
    </row>
    <row r="235" spans="1:11" ht="65.099999999999994" customHeight="1">
      <c r="A235" s="3" t="str">
        <f>IF(IFERROR(VLOOKUP(ROW(A233),'RW registers'!$A:$L,2,0),"")=0,"",IFERROR(VLOOKUP(ROW(A233),'RW registers'!$A:$L,2,0),""))</f>
        <v/>
      </c>
      <c r="B235" s="3" t="str">
        <f>IF(IFERROR(VLOOKUP(ROW(B233),'RW registers'!$A:$L,3,0),"")=0,"",IFERROR(VLOOKUP(ROW(B233),'RW registers'!$A:$L,3,0),""))</f>
        <v/>
      </c>
      <c r="C235" s="3" t="str">
        <f>IF(IFERROR(VLOOKUP(ROW(C233),'RW registers'!$A:$L,4,0),"")=0,"",IFERROR(VLOOKUP(ROW(C233),'RW registers'!$A:$L,4,0),""))</f>
        <v/>
      </c>
      <c r="D235" s="3" t="str">
        <f>IF(IFERROR(VLOOKUP(ROW(D233),'RW registers'!$A:$L,5,0),"")=0,"",IFERROR(VLOOKUP(ROW(D233),'RW registers'!$A:$L,5,0),""))</f>
        <v/>
      </c>
      <c r="E235" s="3" t="str">
        <f>IF(IFERROR(VLOOKUP(ROW(E233),'RW registers'!$A:$L,6,0),"")=0,"",IFERROR(VLOOKUP(ROW(E233),'RW registers'!$A:$L,6,0),""))</f>
        <v/>
      </c>
      <c r="F235" s="3" t="str">
        <f>IF(IFERROR(VLOOKUP(ROW(F233),'RW registers'!$A:$L,7,0),"")=0,"",IFERROR(VLOOKUP(ROW(F233),'RW registers'!$A:$L,7,0),""))</f>
        <v/>
      </c>
      <c r="G235" s="3" t="str">
        <f>IF(IFERROR(VLOOKUP(ROW(G233),'RW registers'!$A:$L,8,0),"")=0,"",IFERROR(VLOOKUP(ROW(G233),'RW registers'!$A:$L,8,0),""))</f>
        <v/>
      </c>
      <c r="H235" s="3" t="str">
        <f>IF(IFERROR(VLOOKUP(ROW(H233),'RW registers'!$A:$L,9,0),"")=0,"",IFERROR(VLOOKUP(ROW(H233),'RW registers'!$A:$L,9,0),""))</f>
        <v/>
      </c>
      <c r="I235" s="114" t="str">
        <f>IF(IFERROR(VLOOKUP(ROW(I233),'RW registers'!$A:$L,10,0),"")=0,"",IFERROR(VLOOKUP(ROW(I233),'RW registers'!$A:$L,10,0),""))</f>
        <v/>
      </c>
      <c r="J235" s="118" t="str">
        <f>IF(IFERROR(VLOOKUP(ROW(J233),'RW registers'!$A:$L,11,0),"")=0,"",IFERROR(VLOOKUP(ROW(J233),'RW registers'!$A:$L,11,0),""))</f>
        <v/>
      </c>
      <c r="K235" s="3" t="str">
        <f>IF(IFERROR(VLOOKUP(ROW(K233),'RW registers'!$A:$L,12,0),"")=0,"",IFERROR(VLOOKUP(ROW(K233),'RW registers'!$A:$L,12,0),""))</f>
        <v/>
      </c>
    </row>
    <row r="236" spans="1:11" ht="65.099999999999994" customHeight="1">
      <c r="A236" s="3" t="str">
        <f>IF(IFERROR(VLOOKUP(ROW(A234),'RW registers'!$A:$L,2,0),"")=0,"",IFERROR(VLOOKUP(ROW(A234),'RW registers'!$A:$L,2,0),""))</f>
        <v/>
      </c>
      <c r="B236" s="3" t="str">
        <f>IF(IFERROR(VLOOKUP(ROW(B234),'RW registers'!$A:$L,3,0),"")=0,"",IFERROR(VLOOKUP(ROW(B234),'RW registers'!$A:$L,3,0),""))</f>
        <v/>
      </c>
      <c r="C236" s="3" t="str">
        <f>IF(IFERROR(VLOOKUP(ROW(C234),'RW registers'!$A:$L,4,0),"")=0,"",IFERROR(VLOOKUP(ROW(C234),'RW registers'!$A:$L,4,0),""))</f>
        <v/>
      </c>
      <c r="D236" s="3" t="str">
        <f>IF(IFERROR(VLOOKUP(ROW(D234),'RW registers'!$A:$L,5,0),"")=0,"",IFERROR(VLOOKUP(ROW(D234),'RW registers'!$A:$L,5,0),""))</f>
        <v/>
      </c>
      <c r="E236" s="3" t="str">
        <f>IF(IFERROR(VLOOKUP(ROW(E234),'RW registers'!$A:$L,6,0),"")=0,"",IFERROR(VLOOKUP(ROW(E234),'RW registers'!$A:$L,6,0),""))</f>
        <v/>
      </c>
      <c r="F236" s="3" t="str">
        <f>IF(IFERROR(VLOOKUP(ROW(F234),'RW registers'!$A:$L,7,0),"")=0,"",IFERROR(VLOOKUP(ROW(F234),'RW registers'!$A:$L,7,0),""))</f>
        <v/>
      </c>
      <c r="G236" s="3" t="str">
        <f>IF(IFERROR(VLOOKUP(ROW(G234),'RW registers'!$A:$L,8,0),"")=0,"",IFERROR(VLOOKUP(ROW(G234),'RW registers'!$A:$L,8,0),""))</f>
        <v/>
      </c>
      <c r="H236" s="3" t="str">
        <f>IF(IFERROR(VLOOKUP(ROW(H234),'RW registers'!$A:$L,9,0),"")=0,"",IFERROR(VLOOKUP(ROW(H234),'RW registers'!$A:$L,9,0),""))</f>
        <v/>
      </c>
      <c r="I236" s="114" t="str">
        <f>IF(IFERROR(VLOOKUP(ROW(I234),'RW registers'!$A:$L,10,0),"")=0,"",IFERROR(VLOOKUP(ROW(I234),'RW registers'!$A:$L,10,0),""))</f>
        <v/>
      </c>
      <c r="J236" s="118" t="str">
        <f>IF(IFERROR(VLOOKUP(ROW(J234),'RW registers'!$A:$L,11,0),"")=0,"",IFERROR(VLOOKUP(ROW(J234),'RW registers'!$A:$L,11,0),""))</f>
        <v/>
      </c>
      <c r="K236" s="3" t="str">
        <f>IF(IFERROR(VLOOKUP(ROW(K234),'RW registers'!$A:$L,12,0),"")=0,"",IFERROR(VLOOKUP(ROW(K234),'RW registers'!$A:$L,12,0),""))</f>
        <v/>
      </c>
    </row>
    <row r="237" spans="1:11" ht="65.099999999999994" customHeight="1">
      <c r="A237" s="3" t="str">
        <f>IF(IFERROR(VLOOKUP(ROW(A235),'RW registers'!$A:$L,2,0),"")=0,"",IFERROR(VLOOKUP(ROW(A235),'RW registers'!$A:$L,2,0),""))</f>
        <v/>
      </c>
      <c r="B237" s="3" t="str">
        <f>IF(IFERROR(VLOOKUP(ROW(B235),'RW registers'!$A:$L,3,0),"")=0,"",IFERROR(VLOOKUP(ROW(B235),'RW registers'!$A:$L,3,0),""))</f>
        <v/>
      </c>
      <c r="C237" s="3" t="str">
        <f>IF(IFERROR(VLOOKUP(ROW(C235),'RW registers'!$A:$L,4,0),"")=0,"",IFERROR(VLOOKUP(ROW(C235),'RW registers'!$A:$L,4,0),""))</f>
        <v/>
      </c>
      <c r="D237" s="3" t="str">
        <f>IF(IFERROR(VLOOKUP(ROW(D235),'RW registers'!$A:$L,5,0),"")=0,"",IFERROR(VLOOKUP(ROW(D235),'RW registers'!$A:$L,5,0),""))</f>
        <v/>
      </c>
      <c r="E237" s="3" t="str">
        <f>IF(IFERROR(VLOOKUP(ROW(E235),'RW registers'!$A:$L,6,0),"")=0,"",IFERROR(VLOOKUP(ROW(E235),'RW registers'!$A:$L,6,0),""))</f>
        <v/>
      </c>
      <c r="F237" s="3" t="str">
        <f>IF(IFERROR(VLOOKUP(ROW(F235),'RW registers'!$A:$L,7,0),"")=0,"",IFERROR(VLOOKUP(ROW(F235),'RW registers'!$A:$L,7,0),""))</f>
        <v/>
      </c>
      <c r="G237" s="3" t="str">
        <f>IF(IFERROR(VLOOKUP(ROW(G235),'RW registers'!$A:$L,8,0),"")=0,"",IFERROR(VLOOKUP(ROW(G235),'RW registers'!$A:$L,8,0),""))</f>
        <v/>
      </c>
      <c r="H237" s="3" t="str">
        <f>IF(IFERROR(VLOOKUP(ROW(H235),'RW registers'!$A:$L,9,0),"")=0,"",IFERROR(VLOOKUP(ROW(H235),'RW registers'!$A:$L,9,0),""))</f>
        <v/>
      </c>
      <c r="I237" s="114" t="str">
        <f>IF(IFERROR(VLOOKUP(ROW(I235),'RW registers'!$A:$L,10,0),"")=0,"",IFERROR(VLOOKUP(ROW(I235),'RW registers'!$A:$L,10,0),""))</f>
        <v/>
      </c>
      <c r="J237" s="118" t="str">
        <f>IF(IFERROR(VLOOKUP(ROW(J235),'RW registers'!$A:$L,11,0),"")=0,"",IFERROR(VLOOKUP(ROW(J235),'RW registers'!$A:$L,11,0),""))</f>
        <v/>
      </c>
      <c r="K237" s="3" t="str">
        <f>IF(IFERROR(VLOOKUP(ROW(K235),'RW registers'!$A:$L,12,0),"")=0,"",IFERROR(VLOOKUP(ROW(K235),'RW registers'!$A:$L,12,0),""))</f>
        <v/>
      </c>
    </row>
    <row r="238" spans="1:11" ht="65.099999999999994" customHeight="1">
      <c r="A238" s="3" t="str">
        <f>IF(IFERROR(VLOOKUP(ROW(A236),'RW registers'!$A:$L,2,0),"")=0,"",IFERROR(VLOOKUP(ROW(A236),'RW registers'!$A:$L,2,0),""))</f>
        <v/>
      </c>
      <c r="B238" s="3" t="str">
        <f>IF(IFERROR(VLOOKUP(ROW(B236),'RW registers'!$A:$L,3,0),"")=0,"",IFERROR(VLOOKUP(ROW(B236),'RW registers'!$A:$L,3,0),""))</f>
        <v/>
      </c>
      <c r="C238" s="3" t="str">
        <f>IF(IFERROR(VLOOKUP(ROW(C236),'RW registers'!$A:$L,4,0),"")=0,"",IFERROR(VLOOKUP(ROW(C236),'RW registers'!$A:$L,4,0),""))</f>
        <v/>
      </c>
      <c r="D238" s="3" t="str">
        <f>IF(IFERROR(VLOOKUP(ROW(D236),'RW registers'!$A:$L,5,0),"")=0,"",IFERROR(VLOOKUP(ROW(D236),'RW registers'!$A:$L,5,0),""))</f>
        <v/>
      </c>
      <c r="E238" s="3" t="str">
        <f>IF(IFERROR(VLOOKUP(ROW(E236),'RW registers'!$A:$L,6,0),"")=0,"",IFERROR(VLOOKUP(ROW(E236),'RW registers'!$A:$L,6,0),""))</f>
        <v/>
      </c>
      <c r="F238" s="3" t="str">
        <f>IF(IFERROR(VLOOKUP(ROW(F236),'RW registers'!$A:$L,7,0),"")=0,"",IFERROR(VLOOKUP(ROW(F236),'RW registers'!$A:$L,7,0),""))</f>
        <v/>
      </c>
      <c r="G238" s="3" t="str">
        <f>IF(IFERROR(VLOOKUP(ROW(G236),'RW registers'!$A:$L,8,0),"")=0,"",IFERROR(VLOOKUP(ROW(G236),'RW registers'!$A:$L,8,0),""))</f>
        <v/>
      </c>
      <c r="H238" s="3" t="str">
        <f>IF(IFERROR(VLOOKUP(ROW(H236),'RW registers'!$A:$L,9,0),"")=0,"",IFERROR(VLOOKUP(ROW(H236),'RW registers'!$A:$L,9,0),""))</f>
        <v/>
      </c>
      <c r="I238" s="114" t="str">
        <f>IF(IFERROR(VLOOKUP(ROW(I236),'RW registers'!$A:$L,10,0),"")=0,"",IFERROR(VLOOKUP(ROW(I236),'RW registers'!$A:$L,10,0),""))</f>
        <v/>
      </c>
      <c r="J238" s="118" t="str">
        <f>IF(IFERROR(VLOOKUP(ROW(J236),'RW registers'!$A:$L,11,0),"")=0,"",IFERROR(VLOOKUP(ROW(J236),'RW registers'!$A:$L,11,0),""))</f>
        <v/>
      </c>
      <c r="K238" s="3" t="str">
        <f>IF(IFERROR(VLOOKUP(ROW(K236),'RW registers'!$A:$L,12,0),"")=0,"",IFERROR(VLOOKUP(ROW(K236),'RW registers'!$A:$L,12,0),""))</f>
        <v/>
      </c>
    </row>
    <row r="239" spans="1:11" ht="65.099999999999994" customHeight="1">
      <c r="A239" s="3" t="str">
        <f>IF(IFERROR(VLOOKUP(ROW(A237),'RW registers'!$A:$L,2,0),"")=0,"",IFERROR(VLOOKUP(ROW(A237),'RW registers'!$A:$L,2,0),""))</f>
        <v/>
      </c>
      <c r="B239" s="3" t="str">
        <f>IF(IFERROR(VLOOKUP(ROW(B237),'RW registers'!$A:$L,3,0),"")=0,"",IFERROR(VLOOKUP(ROW(B237),'RW registers'!$A:$L,3,0),""))</f>
        <v/>
      </c>
      <c r="C239" s="3" t="str">
        <f>IF(IFERROR(VLOOKUP(ROW(C237),'RW registers'!$A:$L,4,0),"")=0,"",IFERROR(VLOOKUP(ROW(C237),'RW registers'!$A:$L,4,0),""))</f>
        <v/>
      </c>
      <c r="D239" s="3" t="str">
        <f>IF(IFERROR(VLOOKUP(ROW(D237),'RW registers'!$A:$L,5,0),"")=0,"",IFERROR(VLOOKUP(ROW(D237),'RW registers'!$A:$L,5,0),""))</f>
        <v/>
      </c>
      <c r="E239" s="3" t="str">
        <f>IF(IFERROR(VLOOKUP(ROW(E237),'RW registers'!$A:$L,6,0),"")=0,"",IFERROR(VLOOKUP(ROW(E237),'RW registers'!$A:$L,6,0),""))</f>
        <v/>
      </c>
      <c r="F239" s="3" t="str">
        <f>IF(IFERROR(VLOOKUP(ROW(F237),'RW registers'!$A:$L,7,0),"")=0,"",IFERROR(VLOOKUP(ROW(F237),'RW registers'!$A:$L,7,0),""))</f>
        <v/>
      </c>
      <c r="G239" s="3" t="str">
        <f>IF(IFERROR(VLOOKUP(ROW(G237),'RW registers'!$A:$L,8,0),"")=0,"",IFERROR(VLOOKUP(ROW(G237),'RW registers'!$A:$L,8,0),""))</f>
        <v/>
      </c>
      <c r="H239" s="3" t="str">
        <f>IF(IFERROR(VLOOKUP(ROW(H237),'RW registers'!$A:$L,9,0),"")=0,"",IFERROR(VLOOKUP(ROW(H237),'RW registers'!$A:$L,9,0),""))</f>
        <v/>
      </c>
      <c r="I239" s="114" t="str">
        <f>IF(IFERROR(VLOOKUP(ROW(I237),'RW registers'!$A:$L,10,0),"")=0,"",IFERROR(VLOOKUP(ROW(I237),'RW registers'!$A:$L,10,0),""))</f>
        <v/>
      </c>
      <c r="J239" s="118" t="str">
        <f>IF(IFERROR(VLOOKUP(ROW(J237),'RW registers'!$A:$L,11,0),"")=0,"",IFERROR(VLOOKUP(ROW(J237),'RW registers'!$A:$L,11,0),""))</f>
        <v/>
      </c>
      <c r="K239" s="3" t="str">
        <f>IF(IFERROR(VLOOKUP(ROW(K237),'RW registers'!$A:$L,12,0),"")=0,"",IFERROR(VLOOKUP(ROW(K237),'RW registers'!$A:$L,12,0),""))</f>
        <v/>
      </c>
    </row>
    <row r="240" spans="1:11" ht="65.099999999999994" customHeight="1">
      <c r="A240" s="3" t="str">
        <f>IF(IFERROR(VLOOKUP(ROW(A238),'RW registers'!$A:$L,2,0),"")=0,"",IFERROR(VLOOKUP(ROW(A238),'RW registers'!$A:$L,2,0),""))</f>
        <v/>
      </c>
      <c r="B240" s="3" t="str">
        <f>IF(IFERROR(VLOOKUP(ROW(B238),'RW registers'!$A:$L,3,0),"")=0,"",IFERROR(VLOOKUP(ROW(B238),'RW registers'!$A:$L,3,0),""))</f>
        <v/>
      </c>
      <c r="C240" s="3" t="str">
        <f>IF(IFERROR(VLOOKUP(ROW(C238),'RW registers'!$A:$L,4,0),"")=0,"",IFERROR(VLOOKUP(ROW(C238),'RW registers'!$A:$L,4,0),""))</f>
        <v/>
      </c>
      <c r="D240" s="3" t="str">
        <f>IF(IFERROR(VLOOKUP(ROW(D238),'RW registers'!$A:$L,5,0),"")=0,"",IFERROR(VLOOKUP(ROW(D238),'RW registers'!$A:$L,5,0),""))</f>
        <v/>
      </c>
      <c r="E240" s="3" t="str">
        <f>IF(IFERROR(VLOOKUP(ROW(E238),'RW registers'!$A:$L,6,0),"")=0,"",IFERROR(VLOOKUP(ROW(E238),'RW registers'!$A:$L,6,0),""))</f>
        <v/>
      </c>
      <c r="F240" s="3" t="str">
        <f>IF(IFERROR(VLOOKUP(ROW(F238),'RW registers'!$A:$L,7,0),"")=0,"",IFERROR(VLOOKUP(ROW(F238),'RW registers'!$A:$L,7,0),""))</f>
        <v/>
      </c>
      <c r="G240" s="3" t="str">
        <f>IF(IFERROR(VLOOKUP(ROW(G238),'RW registers'!$A:$L,8,0),"")=0,"",IFERROR(VLOOKUP(ROW(G238),'RW registers'!$A:$L,8,0),""))</f>
        <v/>
      </c>
      <c r="H240" s="3" t="str">
        <f>IF(IFERROR(VLOOKUP(ROW(H238),'RW registers'!$A:$L,9,0),"")=0,"",IFERROR(VLOOKUP(ROW(H238),'RW registers'!$A:$L,9,0),""))</f>
        <v/>
      </c>
      <c r="I240" s="114" t="str">
        <f>IF(IFERROR(VLOOKUP(ROW(I238),'RW registers'!$A:$L,10,0),"")=0,"",IFERROR(VLOOKUP(ROW(I238),'RW registers'!$A:$L,10,0),""))</f>
        <v/>
      </c>
      <c r="J240" s="118" t="str">
        <f>IF(IFERROR(VLOOKUP(ROW(J238),'RW registers'!$A:$L,11,0),"")=0,"",IFERROR(VLOOKUP(ROW(J238),'RW registers'!$A:$L,11,0),""))</f>
        <v/>
      </c>
      <c r="K240" s="3" t="str">
        <f>IF(IFERROR(VLOOKUP(ROW(K238),'RW registers'!$A:$L,12,0),"")=0,"",IFERROR(VLOOKUP(ROW(K238),'RW registers'!$A:$L,12,0),""))</f>
        <v/>
      </c>
    </row>
    <row r="241" spans="1:11" ht="65.099999999999994" customHeight="1">
      <c r="A241" s="3" t="str">
        <f>IF(IFERROR(VLOOKUP(ROW(A239),'RW registers'!$A:$L,2,0),"")=0,"",IFERROR(VLOOKUP(ROW(A239),'RW registers'!$A:$L,2,0),""))</f>
        <v/>
      </c>
      <c r="B241" s="3" t="str">
        <f>IF(IFERROR(VLOOKUP(ROW(B239),'RW registers'!$A:$L,3,0),"")=0,"",IFERROR(VLOOKUP(ROW(B239),'RW registers'!$A:$L,3,0),""))</f>
        <v/>
      </c>
      <c r="C241" s="3" t="str">
        <f>IF(IFERROR(VLOOKUP(ROW(C239),'RW registers'!$A:$L,4,0),"")=0,"",IFERROR(VLOOKUP(ROW(C239),'RW registers'!$A:$L,4,0),""))</f>
        <v/>
      </c>
      <c r="D241" s="3" t="str">
        <f>IF(IFERROR(VLOOKUP(ROW(D239),'RW registers'!$A:$L,5,0),"")=0,"",IFERROR(VLOOKUP(ROW(D239),'RW registers'!$A:$L,5,0),""))</f>
        <v/>
      </c>
      <c r="E241" s="3" t="str">
        <f>IF(IFERROR(VLOOKUP(ROW(E239),'RW registers'!$A:$L,6,0),"")=0,"",IFERROR(VLOOKUP(ROW(E239),'RW registers'!$A:$L,6,0),""))</f>
        <v/>
      </c>
      <c r="F241" s="3" t="str">
        <f>IF(IFERROR(VLOOKUP(ROW(F239),'RW registers'!$A:$L,7,0),"")=0,"",IFERROR(VLOOKUP(ROW(F239),'RW registers'!$A:$L,7,0),""))</f>
        <v/>
      </c>
      <c r="G241" s="3" t="str">
        <f>IF(IFERROR(VLOOKUP(ROW(G239),'RW registers'!$A:$L,8,0),"")=0,"",IFERROR(VLOOKUP(ROW(G239),'RW registers'!$A:$L,8,0),""))</f>
        <v/>
      </c>
      <c r="H241" s="3" t="str">
        <f>IF(IFERROR(VLOOKUP(ROW(H239),'RW registers'!$A:$L,9,0),"")=0,"",IFERROR(VLOOKUP(ROW(H239),'RW registers'!$A:$L,9,0),""))</f>
        <v/>
      </c>
      <c r="I241" s="114" t="str">
        <f>IF(IFERROR(VLOOKUP(ROW(I239),'RW registers'!$A:$L,10,0),"")=0,"",IFERROR(VLOOKUP(ROW(I239),'RW registers'!$A:$L,10,0),""))</f>
        <v/>
      </c>
      <c r="J241" s="118" t="str">
        <f>IF(IFERROR(VLOOKUP(ROW(J239),'RW registers'!$A:$L,11,0),"")=0,"",IFERROR(VLOOKUP(ROW(J239),'RW registers'!$A:$L,11,0),""))</f>
        <v/>
      </c>
      <c r="K241" s="3" t="str">
        <f>IF(IFERROR(VLOOKUP(ROW(K239),'RW registers'!$A:$L,12,0),"")=0,"",IFERROR(VLOOKUP(ROW(K239),'RW registers'!$A:$L,12,0),""))</f>
        <v/>
      </c>
    </row>
    <row r="242" spans="1:11" ht="65.099999999999994" customHeight="1">
      <c r="A242" s="3" t="str">
        <f>IF(IFERROR(VLOOKUP(ROW(A240),'RW registers'!$A:$L,2,0),"")=0,"",IFERROR(VLOOKUP(ROW(A240),'RW registers'!$A:$L,2,0),""))</f>
        <v/>
      </c>
      <c r="B242" s="3" t="str">
        <f>IF(IFERROR(VLOOKUP(ROW(B240),'RW registers'!$A:$L,3,0),"")=0,"",IFERROR(VLOOKUP(ROW(B240),'RW registers'!$A:$L,3,0),""))</f>
        <v/>
      </c>
      <c r="C242" s="3" t="str">
        <f>IF(IFERROR(VLOOKUP(ROW(C240),'RW registers'!$A:$L,4,0),"")=0,"",IFERROR(VLOOKUP(ROW(C240),'RW registers'!$A:$L,4,0),""))</f>
        <v/>
      </c>
      <c r="D242" s="3" t="str">
        <f>IF(IFERROR(VLOOKUP(ROW(D240),'RW registers'!$A:$L,5,0),"")=0,"",IFERROR(VLOOKUP(ROW(D240),'RW registers'!$A:$L,5,0),""))</f>
        <v/>
      </c>
      <c r="E242" s="3" t="str">
        <f>IF(IFERROR(VLOOKUP(ROW(E240),'RW registers'!$A:$L,6,0),"")=0,"",IFERROR(VLOOKUP(ROW(E240),'RW registers'!$A:$L,6,0),""))</f>
        <v/>
      </c>
      <c r="F242" s="3" t="str">
        <f>IF(IFERROR(VLOOKUP(ROW(F240),'RW registers'!$A:$L,7,0),"")=0,"",IFERROR(VLOOKUP(ROW(F240),'RW registers'!$A:$L,7,0),""))</f>
        <v/>
      </c>
      <c r="G242" s="3" t="str">
        <f>IF(IFERROR(VLOOKUP(ROW(G240),'RW registers'!$A:$L,8,0),"")=0,"",IFERROR(VLOOKUP(ROW(G240),'RW registers'!$A:$L,8,0),""))</f>
        <v/>
      </c>
      <c r="H242" s="3" t="str">
        <f>IF(IFERROR(VLOOKUP(ROW(H240),'RW registers'!$A:$L,9,0),"")=0,"",IFERROR(VLOOKUP(ROW(H240),'RW registers'!$A:$L,9,0),""))</f>
        <v/>
      </c>
      <c r="I242" s="114" t="str">
        <f>IF(IFERROR(VLOOKUP(ROW(I240),'RW registers'!$A:$L,10,0),"")=0,"",IFERROR(VLOOKUP(ROW(I240),'RW registers'!$A:$L,10,0),""))</f>
        <v/>
      </c>
      <c r="J242" s="118" t="str">
        <f>IF(IFERROR(VLOOKUP(ROW(J240),'RW registers'!$A:$L,11,0),"")=0,"",IFERROR(VLOOKUP(ROW(J240),'RW registers'!$A:$L,11,0),""))</f>
        <v/>
      </c>
      <c r="K242" s="3" t="str">
        <f>IF(IFERROR(VLOOKUP(ROW(K240),'RW registers'!$A:$L,12,0),"")=0,"",IFERROR(VLOOKUP(ROW(K240),'RW registers'!$A:$L,12,0),""))</f>
        <v/>
      </c>
    </row>
    <row r="243" spans="1:11" ht="65.099999999999994" customHeight="1">
      <c r="A243" s="3" t="str">
        <f>IF(IFERROR(VLOOKUP(ROW(A241),'RW registers'!$A:$L,2,0),"")=0,"",IFERROR(VLOOKUP(ROW(A241),'RW registers'!$A:$L,2,0),""))</f>
        <v/>
      </c>
      <c r="B243" s="3" t="str">
        <f>IF(IFERROR(VLOOKUP(ROW(B241),'RW registers'!$A:$L,3,0),"")=0,"",IFERROR(VLOOKUP(ROW(B241),'RW registers'!$A:$L,3,0),""))</f>
        <v/>
      </c>
      <c r="C243" s="3" t="str">
        <f>IF(IFERROR(VLOOKUP(ROW(C241),'RW registers'!$A:$L,4,0),"")=0,"",IFERROR(VLOOKUP(ROW(C241),'RW registers'!$A:$L,4,0),""))</f>
        <v/>
      </c>
      <c r="D243" s="3" t="str">
        <f>IF(IFERROR(VLOOKUP(ROW(D241),'RW registers'!$A:$L,5,0),"")=0,"",IFERROR(VLOOKUP(ROW(D241),'RW registers'!$A:$L,5,0),""))</f>
        <v/>
      </c>
      <c r="E243" s="3" t="str">
        <f>IF(IFERROR(VLOOKUP(ROW(E241),'RW registers'!$A:$L,6,0),"")=0,"",IFERROR(VLOOKUP(ROW(E241),'RW registers'!$A:$L,6,0),""))</f>
        <v/>
      </c>
      <c r="F243" s="3" t="str">
        <f>IF(IFERROR(VLOOKUP(ROW(F241),'RW registers'!$A:$L,7,0),"")=0,"",IFERROR(VLOOKUP(ROW(F241),'RW registers'!$A:$L,7,0),""))</f>
        <v/>
      </c>
      <c r="G243" s="3" t="str">
        <f>IF(IFERROR(VLOOKUP(ROW(G241),'RW registers'!$A:$L,8,0),"")=0,"",IFERROR(VLOOKUP(ROW(G241),'RW registers'!$A:$L,8,0),""))</f>
        <v/>
      </c>
      <c r="H243" s="3" t="str">
        <f>IF(IFERROR(VLOOKUP(ROW(H241),'RW registers'!$A:$L,9,0),"")=0,"",IFERROR(VLOOKUP(ROW(H241),'RW registers'!$A:$L,9,0),""))</f>
        <v/>
      </c>
      <c r="I243" s="114" t="str">
        <f>IF(IFERROR(VLOOKUP(ROW(I241),'RW registers'!$A:$L,10,0),"")=0,"",IFERROR(VLOOKUP(ROW(I241),'RW registers'!$A:$L,10,0),""))</f>
        <v/>
      </c>
      <c r="J243" s="118" t="str">
        <f>IF(IFERROR(VLOOKUP(ROW(J241),'RW registers'!$A:$L,11,0),"")=0,"",IFERROR(VLOOKUP(ROW(J241),'RW registers'!$A:$L,11,0),""))</f>
        <v/>
      </c>
      <c r="K243" s="3" t="str">
        <f>IF(IFERROR(VLOOKUP(ROW(K241),'RW registers'!$A:$L,12,0),"")=0,"",IFERROR(VLOOKUP(ROW(K241),'RW registers'!$A:$L,12,0),""))</f>
        <v/>
      </c>
    </row>
    <row r="244" spans="1:11" ht="65.099999999999994" customHeight="1">
      <c r="A244" s="3" t="str">
        <f>IF(IFERROR(VLOOKUP(ROW(A242),'RW registers'!$A:$L,2,0),"")=0,"",IFERROR(VLOOKUP(ROW(A242),'RW registers'!$A:$L,2,0),""))</f>
        <v/>
      </c>
      <c r="B244" s="3" t="str">
        <f>IF(IFERROR(VLOOKUP(ROW(B242),'RW registers'!$A:$L,3,0),"")=0,"",IFERROR(VLOOKUP(ROW(B242),'RW registers'!$A:$L,3,0),""))</f>
        <v/>
      </c>
      <c r="C244" s="3" t="str">
        <f>IF(IFERROR(VLOOKUP(ROW(C242),'RW registers'!$A:$L,4,0),"")=0,"",IFERROR(VLOOKUP(ROW(C242),'RW registers'!$A:$L,4,0),""))</f>
        <v/>
      </c>
      <c r="D244" s="3" t="str">
        <f>IF(IFERROR(VLOOKUP(ROW(D242),'RW registers'!$A:$L,5,0),"")=0,"",IFERROR(VLOOKUP(ROW(D242),'RW registers'!$A:$L,5,0),""))</f>
        <v/>
      </c>
      <c r="E244" s="3" t="str">
        <f>IF(IFERROR(VLOOKUP(ROW(E242),'RW registers'!$A:$L,6,0),"")=0,"",IFERROR(VLOOKUP(ROW(E242),'RW registers'!$A:$L,6,0),""))</f>
        <v/>
      </c>
      <c r="F244" s="3" t="str">
        <f>IF(IFERROR(VLOOKUP(ROW(F242),'RW registers'!$A:$L,7,0),"")=0,"",IFERROR(VLOOKUP(ROW(F242),'RW registers'!$A:$L,7,0),""))</f>
        <v/>
      </c>
      <c r="G244" s="3" t="str">
        <f>IF(IFERROR(VLOOKUP(ROW(G242),'RW registers'!$A:$L,8,0),"")=0,"",IFERROR(VLOOKUP(ROW(G242),'RW registers'!$A:$L,8,0),""))</f>
        <v/>
      </c>
      <c r="H244" s="3" t="str">
        <f>IF(IFERROR(VLOOKUP(ROW(H242),'RW registers'!$A:$L,9,0),"")=0,"",IFERROR(VLOOKUP(ROW(H242),'RW registers'!$A:$L,9,0),""))</f>
        <v/>
      </c>
      <c r="I244" s="114" t="str">
        <f>IF(IFERROR(VLOOKUP(ROW(I242),'RW registers'!$A:$L,10,0),"")=0,"",IFERROR(VLOOKUP(ROW(I242),'RW registers'!$A:$L,10,0),""))</f>
        <v/>
      </c>
      <c r="J244" s="118" t="str">
        <f>IF(IFERROR(VLOOKUP(ROW(J242),'RW registers'!$A:$L,11,0),"")=0,"",IFERROR(VLOOKUP(ROW(J242),'RW registers'!$A:$L,11,0),""))</f>
        <v/>
      </c>
      <c r="K244" s="3" t="str">
        <f>IF(IFERROR(VLOOKUP(ROW(K242),'RW registers'!$A:$L,12,0),"")=0,"",IFERROR(VLOOKUP(ROW(K242),'RW registers'!$A:$L,12,0),""))</f>
        <v/>
      </c>
    </row>
  </sheetData>
  <sheetProtection password="C4CD" sheet="1" objects="1" scenarios="1"/>
  <protectedRanges>
    <protectedRange sqref="C1:E1" name="区域1"/>
  </protectedRanges>
  <mergeCells count="1">
    <mergeCell ref="A1:B1"/>
  </mergeCells>
  <phoneticPr fontId="1" type="noConversion"/>
  <conditionalFormatting sqref="D2">
    <cfRule type="duplicateValues" dxfId="46" priority="1"/>
  </conditionalFormatting>
  <conditionalFormatting sqref="A2">
    <cfRule type="duplicateValues" dxfId="45" priority="2"/>
  </conditionalFormatting>
  <dataValidations count="3">
    <dataValidation type="list" allowBlank="1" showInputMessage="1" showErrorMessage="1" sqref="E1">
      <formula1>"with STS, without STS"</formula1>
    </dataValidation>
    <dataValidation type="list" allowBlank="1" showInputMessage="1" showErrorMessage="1" sqref="C1">
      <formula1>"PWS1, PWS2, PWG2"</formula1>
    </dataValidation>
    <dataValidation type="list" imeMode="off" allowBlank="1" showInputMessage="1" showErrorMessage="1" sqref="D1">
      <formula1>"Standard , Multi-string"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9"/>
  <sheetViews>
    <sheetView workbookViewId="0">
      <selection activeCell="E13" sqref="E13"/>
    </sheetView>
  </sheetViews>
  <sheetFormatPr defaultRowHeight="13.5"/>
  <cols>
    <col min="1" max="3" width="15.375" customWidth="1"/>
    <col min="4" max="4" width="14.375" customWidth="1"/>
    <col min="5" max="5" width="23.75" customWidth="1"/>
    <col min="6" max="6" width="17" customWidth="1"/>
    <col min="7" max="7" width="17.5" customWidth="1"/>
    <col min="8" max="8" width="18.875" customWidth="1"/>
    <col min="9" max="9" width="11.75" customWidth="1"/>
    <col min="10" max="10" width="38" customWidth="1"/>
  </cols>
  <sheetData>
    <row r="1" spans="1:10" ht="39.75" customHeight="1">
      <c r="A1" s="228" t="s">
        <v>2177</v>
      </c>
      <c r="B1" s="228"/>
      <c r="C1" s="229"/>
      <c r="D1" s="229"/>
      <c r="E1" s="229"/>
      <c r="F1" s="229"/>
      <c r="G1" s="229"/>
      <c r="H1" s="229"/>
      <c r="I1" s="229"/>
      <c r="J1" s="229"/>
    </row>
    <row r="2" spans="1:10" ht="40.5">
      <c r="A2" s="139" t="s">
        <v>96</v>
      </c>
      <c r="B2" s="140" t="s">
        <v>2178</v>
      </c>
      <c r="C2" s="141" t="s">
        <v>2179</v>
      </c>
      <c r="D2" s="141" t="s">
        <v>1</v>
      </c>
      <c r="E2" s="141" t="s">
        <v>2180</v>
      </c>
      <c r="F2" s="141" t="s">
        <v>2181</v>
      </c>
      <c r="G2" s="142" t="s">
        <v>2182</v>
      </c>
      <c r="H2" s="142" t="s">
        <v>62</v>
      </c>
      <c r="I2" s="142" t="s">
        <v>87</v>
      </c>
      <c r="J2" s="143" t="s">
        <v>2183</v>
      </c>
    </row>
    <row r="3" spans="1:10" ht="16.5">
      <c r="A3" s="144">
        <v>0</v>
      </c>
      <c r="B3" s="144">
        <v>1</v>
      </c>
      <c r="C3" s="144" t="s">
        <v>2184</v>
      </c>
      <c r="D3" s="144" t="s">
        <v>2185</v>
      </c>
      <c r="E3" s="144" t="s">
        <v>2186</v>
      </c>
      <c r="F3" s="144" t="s">
        <v>2187</v>
      </c>
      <c r="G3" s="144" t="s">
        <v>2188</v>
      </c>
      <c r="H3" s="145" t="str">
        <f>IF(IFERROR(VLOOKUP(ROW(H1),'[1]RW registers'!$A:$L,10,0),"")=0,"",IFERROR(VLOOKUP(ROW(H1),'[1]RW registers'!$A:$L,10,0),""))</f>
        <v>/</v>
      </c>
      <c r="I3" s="146" t="str">
        <f>IF(IFERROR(VLOOKUP(ROW(I1),'[1]RW registers'!$A:$L,11,0),"")=0,"",IFERROR(VLOOKUP(ROW(I1),'[1]RW registers'!$A:$L,11,0),""))</f>
        <v>/</v>
      </c>
      <c r="J3" s="144" t="s">
        <v>2189</v>
      </c>
    </row>
    <row r="4" spans="1:10" ht="30" customHeight="1">
      <c r="A4" s="144">
        <v>16</v>
      </c>
      <c r="B4" s="144">
        <v>17</v>
      </c>
      <c r="C4" s="144" t="s">
        <v>2190</v>
      </c>
      <c r="D4" s="144" t="s">
        <v>2191</v>
      </c>
      <c r="E4" s="144" t="s">
        <v>2192</v>
      </c>
      <c r="F4" s="144" t="s">
        <v>2187</v>
      </c>
      <c r="G4" s="144" t="s">
        <v>2188</v>
      </c>
      <c r="H4" s="145" t="str">
        <f>IF(IFERROR(VLOOKUP(ROW(H2),'[1]RW registers'!$A:$L,10,0),"")=0,"",IFERROR(VLOOKUP(ROW(H2),'[1]RW registers'!$A:$L,10,0),""))</f>
        <v>/</v>
      </c>
      <c r="I4" s="146" t="str">
        <f>IF(IFERROR(VLOOKUP(ROW(I2),'[1]RW registers'!$A:$L,11,0),"")=0,"",IFERROR(VLOOKUP(ROW(I2),'[1]RW registers'!$A:$L,11,0),""))</f>
        <v>/</v>
      </c>
      <c r="J4" s="144" t="s">
        <v>2193</v>
      </c>
    </row>
    <row r="5" spans="1:10" ht="30" customHeight="1">
      <c r="A5" s="3"/>
      <c r="B5" s="3"/>
      <c r="C5" s="3"/>
      <c r="D5" s="3"/>
      <c r="E5" s="3"/>
      <c r="F5" s="3"/>
      <c r="G5" s="3"/>
      <c r="H5" s="114"/>
      <c r="I5" s="159"/>
      <c r="J5" s="3"/>
    </row>
    <row r="6" spans="1:10" ht="33">
      <c r="A6" s="147">
        <v>40000</v>
      </c>
      <c r="B6" s="147">
        <v>40001</v>
      </c>
      <c r="C6" s="147" t="s">
        <v>2194</v>
      </c>
      <c r="D6" s="147" t="s">
        <v>2191</v>
      </c>
      <c r="E6" s="147" t="s">
        <v>2195</v>
      </c>
      <c r="F6" s="147" t="s">
        <v>2196</v>
      </c>
      <c r="G6" s="147" t="s">
        <v>2188</v>
      </c>
      <c r="H6" s="148"/>
      <c r="I6" s="149"/>
      <c r="J6" s="147" t="s">
        <v>2197</v>
      </c>
    </row>
    <row r="7" spans="1:10" ht="33">
      <c r="A7" s="147">
        <v>40002</v>
      </c>
      <c r="B7" s="147">
        <v>40003</v>
      </c>
      <c r="C7" s="147" t="s">
        <v>2198</v>
      </c>
      <c r="D7" s="147" t="s">
        <v>2199</v>
      </c>
      <c r="E7" s="147" t="s">
        <v>2200</v>
      </c>
      <c r="F7" s="147" t="s">
        <v>2201</v>
      </c>
      <c r="G7" s="147" t="s">
        <v>2202</v>
      </c>
      <c r="H7" s="148"/>
      <c r="I7" s="149"/>
      <c r="J7" s="147" t="s">
        <v>2203</v>
      </c>
    </row>
    <row r="8" spans="1:10" ht="16.5">
      <c r="A8" s="147">
        <v>40003</v>
      </c>
      <c r="B8" s="147">
        <v>40004</v>
      </c>
      <c r="C8" s="147" t="s">
        <v>2198</v>
      </c>
      <c r="D8" s="147" t="s">
        <v>2199</v>
      </c>
      <c r="E8" s="147" t="s">
        <v>2204</v>
      </c>
      <c r="F8" s="147" t="s">
        <v>2201</v>
      </c>
      <c r="G8" s="147" t="s">
        <v>2202</v>
      </c>
      <c r="H8" s="148"/>
      <c r="I8" s="149"/>
      <c r="J8" s="147" t="s">
        <v>2205</v>
      </c>
    </row>
    <row r="9" spans="1:10" ht="16.5">
      <c r="A9" s="147">
        <v>40004</v>
      </c>
      <c r="B9" s="147">
        <v>40005</v>
      </c>
      <c r="C9" s="147" t="s">
        <v>2206</v>
      </c>
      <c r="D9" s="147" t="s">
        <v>2199</v>
      </c>
      <c r="E9" s="147" t="s">
        <v>2207</v>
      </c>
      <c r="F9" s="147" t="s">
        <v>2208</v>
      </c>
      <c r="G9" s="147" t="s">
        <v>2202</v>
      </c>
      <c r="H9" s="148"/>
      <c r="I9" s="149"/>
      <c r="J9" s="147"/>
    </row>
    <row r="10" spans="1:10" ht="16.5">
      <c r="A10" s="147">
        <v>40020</v>
      </c>
      <c r="B10" s="147">
        <v>40021</v>
      </c>
      <c r="C10" s="147" t="s">
        <v>2206</v>
      </c>
      <c r="D10" s="147" t="s">
        <v>2199</v>
      </c>
      <c r="E10" s="147" t="s">
        <v>2209</v>
      </c>
      <c r="F10" s="147" t="s">
        <v>2208</v>
      </c>
      <c r="G10" s="147" t="s">
        <v>2202</v>
      </c>
      <c r="H10" s="148"/>
      <c r="I10" s="149"/>
      <c r="J10" s="147" t="s">
        <v>2210</v>
      </c>
    </row>
    <row r="11" spans="1:10" ht="16.5">
      <c r="A11" s="147">
        <v>40036</v>
      </c>
      <c r="B11" s="147">
        <v>40037</v>
      </c>
      <c r="C11" s="147" t="s">
        <v>2211</v>
      </c>
      <c r="D11" s="147" t="s">
        <v>2199</v>
      </c>
      <c r="E11" s="147" t="s">
        <v>2212</v>
      </c>
      <c r="F11" s="147" t="s">
        <v>2208</v>
      </c>
      <c r="G11" s="147" t="s">
        <v>2202</v>
      </c>
      <c r="H11" s="148"/>
      <c r="I11" s="149"/>
      <c r="J11" s="147" t="s">
        <v>2213</v>
      </c>
    </row>
    <row r="12" spans="1:10" ht="16.5">
      <c r="A12" s="147">
        <v>40044</v>
      </c>
      <c r="B12" s="147">
        <v>40045</v>
      </c>
      <c r="C12" s="147" t="s">
        <v>2211</v>
      </c>
      <c r="D12" s="147" t="s">
        <v>2199</v>
      </c>
      <c r="E12" s="147" t="s">
        <v>2214</v>
      </c>
      <c r="F12" s="147" t="s">
        <v>2208</v>
      </c>
      <c r="G12" s="147" t="s">
        <v>112</v>
      </c>
      <c r="H12" s="148"/>
      <c r="I12" s="149"/>
      <c r="J12" s="147" t="s">
        <v>2215</v>
      </c>
    </row>
    <row r="13" spans="1:10" ht="16.5">
      <c r="A13" s="147">
        <v>40052</v>
      </c>
      <c r="B13" s="147">
        <v>40053</v>
      </c>
      <c r="C13" s="147" t="s">
        <v>2184</v>
      </c>
      <c r="D13" s="147" t="s">
        <v>2185</v>
      </c>
      <c r="E13" s="147" t="s">
        <v>2216</v>
      </c>
      <c r="F13" s="147" t="s">
        <v>2217</v>
      </c>
      <c r="G13" s="147" t="s">
        <v>112</v>
      </c>
      <c r="H13" s="148"/>
      <c r="I13" s="149"/>
      <c r="J13" s="147" t="s">
        <v>2218</v>
      </c>
    </row>
    <row r="14" spans="1:10" ht="16.5">
      <c r="A14" s="147">
        <v>40068</v>
      </c>
      <c r="B14" s="147">
        <v>40069</v>
      </c>
      <c r="C14" s="147" t="s">
        <v>2219</v>
      </c>
      <c r="D14" s="147" t="s">
        <v>2220</v>
      </c>
      <c r="E14" s="147" t="s">
        <v>2221</v>
      </c>
      <c r="F14" s="147" t="s">
        <v>2222</v>
      </c>
      <c r="G14" s="147" t="s">
        <v>112</v>
      </c>
      <c r="H14" s="148"/>
      <c r="I14" s="149"/>
      <c r="J14" s="147" t="s">
        <v>2223</v>
      </c>
    </row>
    <row r="15" spans="1:10" ht="16.5">
      <c r="A15" s="147">
        <v>40069</v>
      </c>
      <c r="B15" s="147">
        <v>40070</v>
      </c>
      <c r="C15" s="147" t="s">
        <v>2219</v>
      </c>
      <c r="D15" s="147" t="s">
        <v>2185</v>
      </c>
      <c r="E15" s="147" t="s">
        <v>2224</v>
      </c>
      <c r="F15" s="147" t="s">
        <v>2224</v>
      </c>
      <c r="G15" s="147" t="s">
        <v>112</v>
      </c>
      <c r="H15" s="148"/>
      <c r="I15" s="149"/>
      <c r="J15" s="147" t="s">
        <v>2225</v>
      </c>
    </row>
    <row r="16" spans="1:10" ht="16.5">
      <c r="A16" s="3"/>
      <c r="B16" s="3"/>
      <c r="C16" s="3"/>
      <c r="D16" s="3"/>
      <c r="E16" s="3"/>
      <c r="F16" s="3"/>
      <c r="G16" s="3"/>
      <c r="H16" s="114"/>
      <c r="I16" s="159"/>
      <c r="J16" s="3"/>
    </row>
    <row r="17" spans="1:10" ht="33">
      <c r="A17" s="144">
        <v>40070</v>
      </c>
      <c r="B17" s="144">
        <v>40071</v>
      </c>
      <c r="C17" s="144" t="s">
        <v>2219</v>
      </c>
      <c r="D17" s="144" t="s">
        <v>2185</v>
      </c>
      <c r="E17" s="144" t="s">
        <v>2226</v>
      </c>
      <c r="F17" s="144" t="s">
        <v>2222</v>
      </c>
      <c r="G17" s="144"/>
      <c r="H17" s="145"/>
      <c r="I17" s="146"/>
      <c r="J17" s="144" t="s">
        <v>2227</v>
      </c>
    </row>
    <row r="18" spans="1:10" ht="16.5">
      <c r="A18" s="144">
        <v>40071</v>
      </c>
      <c r="B18" s="144">
        <v>40072</v>
      </c>
      <c r="C18" s="144" t="s">
        <v>2219</v>
      </c>
      <c r="D18" s="144" t="s">
        <v>2185</v>
      </c>
      <c r="E18" s="144" t="s">
        <v>2228</v>
      </c>
      <c r="F18" s="144" t="s">
        <v>2222</v>
      </c>
      <c r="G18" s="144"/>
      <c r="H18" s="145"/>
      <c r="I18" s="146"/>
      <c r="J18" s="144" t="s">
        <v>2229</v>
      </c>
    </row>
    <row r="19" spans="1:10" ht="16.5">
      <c r="A19" s="144">
        <v>40072</v>
      </c>
      <c r="B19" s="144">
        <v>40073</v>
      </c>
      <c r="C19" s="144" t="s">
        <v>2230</v>
      </c>
      <c r="D19" s="144" t="s">
        <v>2185</v>
      </c>
      <c r="E19" s="144" t="s">
        <v>2231</v>
      </c>
      <c r="F19" s="144" t="s">
        <v>2217</v>
      </c>
      <c r="G19" s="144"/>
      <c r="H19" s="145"/>
      <c r="I19" s="146"/>
      <c r="J19" s="144" t="s">
        <v>2232</v>
      </c>
    </row>
    <row r="20" spans="1:10" ht="33">
      <c r="A20" s="144">
        <v>40076</v>
      </c>
      <c r="B20" s="144">
        <v>40077</v>
      </c>
      <c r="C20" s="144" t="s">
        <v>2219</v>
      </c>
      <c r="D20" s="144" t="s">
        <v>2185</v>
      </c>
      <c r="E20" s="144" t="s">
        <v>2233</v>
      </c>
      <c r="F20" s="144" t="s">
        <v>2222</v>
      </c>
      <c r="G20" s="144"/>
      <c r="H20" s="145"/>
      <c r="I20" s="146"/>
      <c r="J20" s="144" t="s">
        <v>2234</v>
      </c>
    </row>
    <row r="21" spans="1:10" ht="33">
      <c r="A21" s="144">
        <v>40077</v>
      </c>
      <c r="B21" s="144">
        <v>40078</v>
      </c>
      <c r="C21" s="144" t="s">
        <v>2219</v>
      </c>
      <c r="D21" s="144" t="s">
        <v>2220</v>
      </c>
      <c r="E21" s="144" t="s">
        <v>2235</v>
      </c>
      <c r="F21" s="144" t="s">
        <v>2222</v>
      </c>
      <c r="G21" s="144"/>
      <c r="H21" s="145"/>
      <c r="I21" s="146"/>
      <c r="J21" s="144" t="s">
        <v>2236</v>
      </c>
    </row>
    <row r="22" spans="1:10" ht="16.5">
      <c r="A22" s="144">
        <v>40078</v>
      </c>
      <c r="B22" s="144">
        <v>40079</v>
      </c>
      <c r="C22" s="144" t="s">
        <v>2237</v>
      </c>
      <c r="D22" s="144" t="s">
        <v>2220</v>
      </c>
      <c r="E22" s="144" t="s">
        <v>96</v>
      </c>
      <c r="F22" s="144" t="s">
        <v>2217</v>
      </c>
      <c r="G22" s="144"/>
      <c r="H22" s="145"/>
      <c r="I22" s="146"/>
      <c r="J22" s="144" t="s">
        <v>2238</v>
      </c>
    </row>
    <row r="23" spans="1:10" ht="16.5">
      <c r="A23" s="144">
        <v>40086</v>
      </c>
      <c r="B23" s="144">
        <v>40087</v>
      </c>
      <c r="C23" s="144" t="s">
        <v>2237</v>
      </c>
      <c r="D23" s="144" t="s">
        <v>2220</v>
      </c>
      <c r="E23" s="144" t="s">
        <v>2239</v>
      </c>
      <c r="F23" s="144" t="s">
        <v>2217</v>
      </c>
      <c r="G23" s="144"/>
      <c r="H23" s="145"/>
      <c r="I23" s="146"/>
      <c r="J23" s="144" t="s">
        <v>2239</v>
      </c>
    </row>
    <row r="24" spans="1:10" ht="16.5">
      <c r="A24" s="144">
        <v>40094</v>
      </c>
      <c r="B24" s="144">
        <v>40095</v>
      </c>
      <c r="C24" s="144" t="s">
        <v>2237</v>
      </c>
      <c r="D24" s="144" t="s">
        <v>2220</v>
      </c>
      <c r="E24" s="144" t="s">
        <v>2240</v>
      </c>
      <c r="F24" s="144" t="s">
        <v>2217</v>
      </c>
      <c r="G24" s="144"/>
      <c r="H24" s="145"/>
      <c r="I24" s="146"/>
      <c r="J24" s="144" t="s">
        <v>2241</v>
      </c>
    </row>
    <row r="25" spans="1:10" ht="16.5">
      <c r="A25" s="144">
        <v>40102</v>
      </c>
      <c r="B25" s="144">
        <v>40103</v>
      </c>
      <c r="C25" s="144" t="s">
        <v>2237</v>
      </c>
      <c r="D25" s="144" t="s">
        <v>2220</v>
      </c>
      <c r="E25" s="144" t="s">
        <v>2242</v>
      </c>
      <c r="F25" s="144" t="s">
        <v>2217</v>
      </c>
      <c r="G25" s="144"/>
      <c r="H25" s="145"/>
      <c r="I25" s="146"/>
      <c r="J25" s="144" t="s">
        <v>2243</v>
      </c>
    </row>
    <row r="26" spans="1:10" ht="16.5">
      <c r="A26" s="144">
        <v>40110</v>
      </c>
      <c r="B26" s="144">
        <v>40111</v>
      </c>
      <c r="C26" s="144" t="s">
        <v>2237</v>
      </c>
      <c r="D26" s="144" t="s">
        <v>2220</v>
      </c>
      <c r="E26" s="144" t="s">
        <v>2244</v>
      </c>
      <c r="F26" s="144" t="s">
        <v>2217</v>
      </c>
      <c r="G26" s="144"/>
      <c r="H26" s="145"/>
      <c r="I26" s="146"/>
      <c r="J26" s="144" t="s">
        <v>2243</v>
      </c>
    </row>
    <row r="27" spans="1:10" ht="16.5">
      <c r="A27" s="144">
        <v>40118</v>
      </c>
      <c r="B27" s="144">
        <v>40119</v>
      </c>
      <c r="C27" s="144" t="s">
        <v>2230</v>
      </c>
      <c r="D27" s="144" t="s">
        <v>2185</v>
      </c>
      <c r="E27" s="144" t="s">
        <v>2245</v>
      </c>
      <c r="F27" s="144" t="s">
        <v>2246</v>
      </c>
      <c r="G27" s="144"/>
      <c r="H27" s="145"/>
      <c r="I27" s="146"/>
      <c r="J27" s="144" t="s">
        <v>2247</v>
      </c>
    </row>
    <row r="28" spans="1:10" ht="16.5">
      <c r="A28" s="144">
        <v>40122</v>
      </c>
      <c r="B28" s="144">
        <v>40123</v>
      </c>
      <c r="C28" s="144" t="s">
        <v>2219</v>
      </c>
      <c r="D28" s="144" t="s">
        <v>2220</v>
      </c>
      <c r="E28" s="144" t="s">
        <v>2248</v>
      </c>
      <c r="F28" s="144" t="s">
        <v>2222</v>
      </c>
      <c r="G28" s="144"/>
      <c r="H28" s="145"/>
      <c r="I28" s="146"/>
      <c r="J28" s="144" t="s">
        <v>2249</v>
      </c>
    </row>
    <row r="29" spans="1:10" ht="16.5">
      <c r="A29" s="144">
        <v>40123</v>
      </c>
      <c r="B29" s="144">
        <v>40124</v>
      </c>
      <c r="C29" s="144" t="s">
        <v>2219</v>
      </c>
      <c r="D29" s="144" t="s">
        <v>2185</v>
      </c>
      <c r="E29" s="144"/>
      <c r="F29" s="144" t="s">
        <v>2250</v>
      </c>
      <c r="G29" s="144"/>
      <c r="H29" s="145"/>
      <c r="I29" s="146"/>
      <c r="J29" s="144"/>
    </row>
    <row r="30" spans="1:10" ht="16.5">
      <c r="A30" s="3"/>
      <c r="B30" s="3"/>
      <c r="C30" s="3"/>
      <c r="D30" s="3"/>
      <c r="E30" s="3"/>
      <c r="F30" s="3"/>
      <c r="G30" s="3"/>
      <c r="H30" s="114"/>
      <c r="I30" s="159"/>
      <c r="J30" s="3"/>
    </row>
    <row r="31" spans="1:10" ht="33">
      <c r="A31" s="147">
        <v>40124</v>
      </c>
      <c r="B31" s="147">
        <v>40125</v>
      </c>
      <c r="C31" s="147" t="s">
        <v>2219</v>
      </c>
      <c r="D31" s="147" t="s">
        <v>2185</v>
      </c>
      <c r="E31" s="147" t="s">
        <v>2251</v>
      </c>
      <c r="F31" s="147" t="s">
        <v>2222</v>
      </c>
      <c r="G31" s="147"/>
      <c r="H31" s="148"/>
      <c r="I31" s="149"/>
      <c r="J31" s="147" t="s">
        <v>2252</v>
      </c>
    </row>
    <row r="32" spans="1:10" ht="16.5">
      <c r="A32" s="147">
        <v>40125</v>
      </c>
      <c r="B32" s="147">
        <v>40126</v>
      </c>
      <c r="C32" s="147" t="s">
        <v>2219</v>
      </c>
      <c r="D32" s="147" t="s">
        <v>2185</v>
      </c>
      <c r="E32" s="147" t="s">
        <v>2253</v>
      </c>
      <c r="F32" s="147" t="s">
        <v>2222</v>
      </c>
      <c r="G32" s="147"/>
      <c r="H32" s="148"/>
      <c r="I32" s="149"/>
      <c r="J32" s="147" t="s">
        <v>2254</v>
      </c>
    </row>
    <row r="33" spans="1:10" ht="16.5">
      <c r="A33" s="147">
        <v>40126</v>
      </c>
      <c r="B33" s="147">
        <v>40127</v>
      </c>
      <c r="C33" s="147" t="s">
        <v>2230</v>
      </c>
      <c r="D33" s="147" t="s">
        <v>2185</v>
      </c>
      <c r="E33" s="147" t="s">
        <v>2231</v>
      </c>
      <c r="F33" s="147" t="s">
        <v>2217</v>
      </c>
      <c r="G33" s="147"/>
      <c r="H33" s="148"/>
      <c r="I33" s="149"/>
      <c r="J33" s="147" t="s">
        <v>2255</v>
      </c>
    </row>
    <row r="34" spans="1:10" ht="16.5">
      <c r="A34" s="147">
        <v>40130</v>
      </c>
      <c r="B34" s="147">
        <v>40131</v>
      </c>
      <c r="C34" s="147" t="s">
        <v>2256</v>
      </c>
      <c r="D34" s="147" t="s">
        <v>2220</v>
      </c>
      <c r="E34" s="147" t="s">
        <v>2257</v>
      </c>
      <c r="F34" s="147" t="s">
        <v>2258</v>
      </c>
      <c r="G34" s="147"/>
      <c r="H34" s="148"/>
      <c r="I34" s="149" t="s">
        <v>2259</v>
      </c>
      <c r="J34" s="147" t="s">
        <v>2260</v>
      </c>
    </row>
    <row r="35" spans="1:10" ht="16.5">
      <c r="A35" s="147">
        <v>40132</v>
      </c>
      <c r="B35" s="147">
        <v>40133</v>
      </c>
      <c r="C35" s="147" t="s">
        <v>2219</v>
      </c>
      <c r="D35" s="147" t="s">
        <v>2185</v>
      </c>
      <c r="E35" s="147" t="s">
        <v>2261</v>
      </c>
      <c r="F35" s="147" t="s">
        <v>2222</v>
      </c>
      <c r="G35" s="147"/>
      <c r="H35" s="148"/>
      <c r="I35" s="149"/>
      <c r="J35" s="147" t="s">
        <v>2262</v>
      </c>
    </row>
    <row r="36" spans="1:10" ht="66">
      <c r="A36" s="147">
        <v>40133</v>
      </c>
      <c r="B36" s="147">
        <v>40134</v>
      </c>
      <c r="C36" s="147" t="s">
        <v>2219</v>
      </c>
      <c r="D36" s="147" t="s">
        <v>2185</v>
      </c>
      <c r="E36" s="147" t="s">
        <v>2437</v>
      </c>
      <c r="F36" s="147" t="s">
        <v>2222</v>
      </c>
      <c r="G36" s="147"/>
      <c r="H36" s="148"/>
      <c r="I36" s="149"/>
      <c r="J36" s="147" t="s">
        <v>2263</v>
      </c>
    </row>
    <row r="37" spans="1:10" ht="33">
      <c r="A37" s="147">
        <v>40134</v>
      </c>
      <c r="B37" s="147">
        <v>40135</v>
      </c>
      <c r="C37" s="147" t="s">
        <v>2219</v>
      </c>
      <c r="D37" s="147" t="s">
        <v>2185</v>
      </c>
      <c r="E37" s="147" t="s">
        <v>2264</v>
      </c>
      <c r="F37" s="147" t="s">
        <v>2222</v>
      </c>
      <c r="G37" s="147"/>
      <c r="H37" s="148"/>
      <c r="I37" s="149"/>
      <c r="J37" s="147" t="s">
        <v>2265</v>
      </c>
    </row>
    <row r="38" spans="1:10" ht="49.5">
      <c r="A38" s="147">
        <v>40135</v>
      </c>
      <c r="B38" s="147">
        <v>40136</v>
      </c>
      <c r="C38" s="147" t="s">
        <v>2219</v>
      </c>
      <c r="D38" s="147" t="s">
        <v>2185</v>
      </c>
      <c r="E38" s="147" t="s">
        <v>2266</v>
      </c>
      <c r="F38" s="147" t="s">
        <v>2222</v>
      </c>
      <c r="G38" s="147"/>
      <c r="H38" s="148"/>
      <c r="I38" s="149"/>
      <c r="J38" s="147" t="s">
        <v>2267</v>
      </c>
    </row>
    <row r="39" spans="1:10" ht="49.5">
      <c r="A39" s="147">
        <v>40136</v>
      </c>
      <c r="B39" s="147">
        <v>40137</v>
      </c>
      <c r="C39" s="147" t="s">
        <v>2219</v>
      </c>
      <c r="D39" s="147" t="s">
        <v>2185</v>
      </c>
      <c r="E39" s="147" t="s">
        <v>2268</v>
      </c>
      <c r="F39" s="147" t="s">
        <v>2222</v>
      </c>
      <c r="G39" s="147"/>
      <c r="H39" s="148"/>
      <c r="I39" s="149"/>
      <c r="J39" s="147" t="s">
        <v>2269</v>
      </c>
    </row>
    <row r="40" spans="1:10" ht="49.5">
      <c r="A40" s="147">
        <v>40137</v>
      </c>
      <c r="B40" s="147">
        <v>40138</v>
      </c>
      <c r="C40" s="147" t="s">
        <v>2270</v>
      </c>
      <c r="D40" s="147" t="s">
        <v>2191</v>
      </c>
      <c r="E40" s="147" t="s">
        <v>2271</v>
      </c>
      <c r="F40" s="147" t="s">
        <v>2272</v>
      </c>
      <c r="G40" s="147"/>
      <c r="H40" s="148"/>
      <c r="I40" s="149"/>
      <c r="J40" s="147" t="s">
        <v>2273</v>
      </c>
    </row>
    <row r="41" spans="1:10" ht="16.5">
      <c r="A41" s="3"/>
      <c r="B41" s="3"/>
      <c r="C41" s="3"/>
      <c r="D41" s="3"/>
      <c r="E41" s="3"/>
      <c r="F41" s="3"/>
      <c r="G41" s="3"/>
      <c r="H41" s="114"/>
      <c r="I41" s="159"/>
      <c r="J41" s="3"/>
    </row>
    <row r="42" spans="1:10" ht="16.5">
      <c r="A42" s="144">
        <v>40138</v>
      </c>
      <c r="B42" s="144">
        <v>40139</v>
      </c>
      <c r="C42" s="144" t="s">
        <v>2270</v>
      </c>
      <c r="D42" s="144" t="s">
        <v>2191</v>
      </c>
      <c r="E42" s="144" t="s">
        <v>2274</v>
      </c>
      <c r="F42" s="144" t="s">
        <v>2272</v>
      </c>
      <c r="G42" s="144"/>
      <c r="H42" s="145"/>
      <c r="I42" s="146"/>
      <c r="J42" s="144"/>
    </row>
    <row r="43" spans="1:10" ht="16.5">
      <c r="A43" s="144">
        <v>40139</v>
      </c>
      <c r="B43" s="144">
        <v>40140</v>
      </c>
      <c r="C43" s="144" t="s">
        <v>2270</v>
      </c>
      <c r="D43" s="144" t="s">
        <v>2191</v>
      </c>
      <c r="E43" s="144" t="s">
        <v>2275</v>
      </c>
      <c r="F43" s="144" t="s">
        <v>2272</v>
      </c>
      <c r="G43" s="144"/>
      <c r="H43" s="145"/>
      <c r="I43" s="146"/>
      <c r="J43" s="144"/>
    </row>
    <row r="44" spans="1:10" ht="16.5">
      <c r="A44" s="144">
        <v>40140</v>
      </c>
      <c r="B44" s="144">
        <v>40141</v>
      </c>
      <c r="C44" s="144" t="s">
        <v>590</v>
      </c>
      <c r="D44" s="144" t="s">
        <v>2191</v>
      </c>
      <c r="E44" s="144" t="s">
        <v>2276</v>
      </c>
      <c r="F44" s="144" t="s">
        <v>591</v>
      </c>
      <c r="G44" s="144"/>
      <c r="H44" s="145"/>
      <c r="I44" s="146" t="s">
        <v>2276</v>
      </c>
      <c r="J44" s="144" t="s">
        <v>2277</v>
      </c>
    </row>
    <row r="45" spans="1:10" ht="16.5">
      <c r="A45" s="144">
        <v>40141</v>
      </c>
      <c r="B45" s="144">
        <v>40142</v>
      </c>
      <c r="C45" s="144" t="s">
        <v>590</v>
      </c>
      <c r="D45" s="144" t="s">
        <v>2191</v>
      </c>
      <c r="E45" s="144" t="s">
        <v>2278</v>
      </c>
      <c r="F45" s="144" t="s">
        <v>591</v>
      </c>
      <c r="G45" s="144"/>
      <c r="H45" s="145"/>
      <c r="I45" s="146" t="s">
        <v>2279</v>
      </c>
      <c r="J45" s="144" t="s">
        <v>2280</v>
      </c>
    </row>
    <row r="46" spans="1:10" ht="16.5">
      <c r="A46" s="144">
        <v>40142</v>
      </c>
      <c r="B46" s="144">
        <v>40143</v>
      </c>
      <c r="C46" s="144" t="s">
        <v>590</v>
      </c>
      <c r="D46" s="144" t="s">
        <v>2281</v>
      </c>
      <c r="E46" s="144" t="s">
        <v>2282</v>
      </c>
      <c r="F46" s="144" t="s">
        <v>591</v>
      </c>
      <c r="G46" s="144"/>
      <c r="H46" s="145"/>
      <c r="I46" s="146" t="s">
        <v>2279</v>
      </c>
      <c r="J46" s="144" t="s">
        <v>2283</v>
      </c>
    </row>
    <row r="47" spans="1:10" ht="16.5">
      <c r="A47" s="144">
        <v>40143</v>
      </c>
      <c r="B47" s="144">
        <v>40144</v>
      </c>
      <c r="C47" s="144" t="s">
        <v>590</v>
      </c>
      <c r="D47" s="144" t="s">
        <v>2281</v>
      </c>
      <c r="E47" s="144" t="s">
        <v>2284</v>
      </c>
      <c r="F47" s="144" t="s">
        <v>591</v>
      </c>
      <c r="G47" s="144"/>
      <c r="H47" s="145"/>
      <c r="I47" s="146" t="s">
        <v>2279</v>
      </c>
      <c r="J47" s="144" t="s">
        <v>2285</v>
      </c>
    </row>
    <row r="48" spans="1:10" ht="16.5">
      <c r="A48" s="144">
        <v>40144</v>
      </c>
      <c r="B48" s="144">
        <v>40145</v>
      </c>
      <c r="C48" s="144" t="s">
        <v>590</v>
      </c>
      <c r="D48" s="144" t="s">
        <v>2281</v>
      </c>
      <c r="E48" s="144" t="s">
        <v>2286</v>
      </c>
      <c r="F48" s="144" t="s">
        <v>2287</v>
      </c>
      <c r="G48" s="144"/>
      <c r="H48" s="145"/>
      <c r="I48" s="146"/>
      <c r="J48" s="144"/>
    </row>
    <row r="49" spans="1:10" ht="16.5">
      <c r="A49" s="144">
        <v>40145</v>
      </c>
      <c r="B49" s="144">
        <v>40146</v>
      </c>
      <c r="C49" s="144" t="s">
        <v>590</v>
      </c>
      <c r="D49" s="144" t="s">
        <v>2199</v>
      </c>
      <c r="E49" s="144" t="s">
        <v>2288</v>
      </c>
      <c r="F49" s="144" t="s">
        <v>591</v>
      </c>
      <c r="G49" s="144"/>
      <c r="H49" s="145"/>
      <c r="I49" s="146" t="s">
        <v>2289</v>
      </c>
      <c r="J49" s="144" t="s">
        <v>2290</v>
      </c>
    </row>
    <row r="50" spans="1:10" ht="16.5">
      <c r="A50" s="144">
        <v>40146</v>
      </c>
      <c r="B50" s="144">
        <v>40147</v>
      </c>
      <c r="C50" s="144" t="s">
        <v>590</v>
      </c>
      <c r="D50" s="144" t="s">
        <v>2199</v>
      </c>
      <c r="E50" s="144" t="s">
        <v>2291</v>
      </c>
      <c r="F50" s="144" t="s">
        <v>591</v>
      </c>
      <c r="G50" s="144"/>
      <c r="H50" s="145"/>
      <c r="I50" s="146" t="s">
        <v>2289</v>
      </c>
      <c r="J50" s="144" t="s">
        <v>2292</v>
      </c>
    </row>
    <row r="51" spans="1:10" ht="16.5">
      <c r="A51" s="144">
        <v>40147</v>
      </c>
      <c r="B51" s="144">
        <v>40148</v>
      </c>
      <c r="C51" s="144" t="s">
        <v>590</v>
      </c>
      <c r="D51" s="144" t="s">
        <v>2199</v>
      </c>
      <c r="E51" s="144" t="s">
        <v>2293</v>
      </c>
      <c r="F51" s="144" t="s">
        <v>591</v>
      </c>
      <c r="G51" s="144"/>
      <c r="H51" s="145"/>
      <c r="I51" s="146" t="s">
        <v>2289</v>
      </c>
      <c r="J51" s="144" t="s">
        <v>2294</v>
      </c>
    </row>
    <row r="52" spans="1:10" ht="16.5">
      <c r="A52" s="144">
        <v>40148</v>
      </c>
      <c r="B52" s="144">
        <v>40149</v>
      </c>
      <c r="C52" s="144" t="s">
        <v>590</v>
      </c>
      <c r="D52" s="144" t="s">
        <v>2199</v>
      </c>
      <c r="E52" s="144" t="s">
        <v>2295</v>
      </c>
      <c r="F52" s="144" t="s">
        <v>591</v>
      </c>
      <c r="G52" s="144"/>
      <c r="H52" s="145"/>
      <c r="I52" s="146" t="s">
        <v>2289</v>
      </c>
      <c r="J52" s="144" t="s">
        <v>2296</v>
      </c>
    </row>
    <row r="53" spans="1:10" ht="16.5">
      <c r="A53" s="144">
        <v>40149</v>
      </c>
      <c r="B53" s="144">
        <v>40150</v>
      </c>
      <c r="C53" s="144" t="s">
        <v>590</v>
      </c>
      <c r="D53" s="144" t="s">
        <v>2199</v>
      </c>
      <c r="E53" s="144" t="s">
        <v>2297</v>
      </c>
      <c r="F53" s="144" t="s">
        <v>591</v>
      </c>
      <c r="G53" s="144"/>
      <c r="H53" s="145"/>
      <c r="I53" s="146" t="s">
        <v>2289</v>
      </c>
      <c r="J53" s="144" t="s">
        <v>2298</v>
      </c>
    </row>
    <row r="54" spans="1:10" ht="16.5">
      <c r="A54" s="144">
        <v>40150</v>
      </c>
      <c r="B54" s="144">
        <v>40151</v>
      </c>
      <c r="C54" s="144" t="s">
        <v>590</v>
      </c>
      <c r="D54" s="144" t="s">
        <v>2199</v>
      </c>
      <c r="E54" s="144" t="s">
        <v>2299</v>
      </c>
      <c r="F54" s="144" t="s">
        <v>591</v>
      </c>
      <c r="G54" s="144"/>
      <c r="H54" s="145"/>
      <c r="I54" s="146" t="s">
        <v>2289</v>
      </c>
      <c r="J54" s="144" t="s">
        <v>2300</v>
      </c>
    </row>
    <row r="55" spans="1:10" ht="16.5">
      <c r="A55" s="144">
        <v>40151</v>
      </c>
      <c r="B55" s="144">
        <v>40152</v>
      </c>
      <c r="C55" s="144" t="s">
        <v>590</v>
      </c>
      <c r="D55" s="144" t="s">
        <v>2199</v>
      </c>
      <c r="E55" s="144" t="s">
        <v>2301</v>
      </c>
      <c r="F55" s="144" t="s">
        <v>2302</v>
      </c>
      <c r="G55" s="144"/>
      <c r="H55" s="145"/>
      <c r="I55" s="146"/>
      <c r="J55" s="144"/>
    </row>
    <row r="56" spans="1:10" ht="16.5">
      <c r="A56" s="144">
        <v>40152</v>
      </c>
      <c r="B56" s="144">
        <v>40153</v>
      </c>
      <c r="C56" s="144" t="s">
        <v>590</v>
      </c>
      <c r="D56" s="144" t="s">
        <v>2191</v>
      </c>
      <c r="E56" s="144" t="s">
        <v>2303</v>
      </c>
      <c r="F56" s="144" t="s">
        <v>2304</v>
      </c>
      <c r="G56" s="144"/>
      <c r="H56" s="145"/>
      <c r="I56" s="146" t="s">
        <v>2303</v>
      </c>
      <c r="J56" s="144" t="s">
        <v>2305</v>
      </c>
    </row>
    <row r="57" spans="1:10" ht="16.5">
      <c r="A57" s="144">
        <v>40153</v>
      </c>
      <c r="B57" s="144">
        <v>40154</v>
      </c>
      <c r="C57" s="144" t="s">
        <v>590</v>
      </c>
      <c r="D57" s="144" t="s">
        <v>2199</v>
      </c>
      <c r="E57" s="144" t="s">
        <v>2306</v>
      </c>
      <c r="F57" s="144" t="s">
        <v>2287</v>
      </c>
      <c r="G57" s="144"/>
      <c r="H57" s="145"/>
      <c r="I57" s="146"/>
      <c r="J57" s="144"/>
    </row>
    <row r="58" spans="1:10" ht="16.5">
      <c r="A58" s="144">
        <v>40154</v>
      </c>
      <c r="B58" s="144">
        <v>40155</v>
      </c>
      <c r="C58" s="144" t="s">
        <v>590</v>
      </c>
      <c r="D58" s="144" t="s">
        <v>2199</v>
      </c>
      <c r="E58" s="144" t="s">
        <v>2307</v>
      </c>
      <c r="F58" s="144" t="s">
        <v>591</v>
      </c>
      <c r="G58" s="144"/>
      <c r="H58" s="145"/>
      <c r="I58" s="146" t="s">
        <v>2307</v>
      </c>
      <c r="J58" s="144" t="s">
        <v>2308</v>
      </c>
    </row>
    <row r="59" spans="1:10" ht="16.5">
      <c r="A59" s="144">
        <v>40155</v>
      </c>
      <c r="B59" s="144">
        <v>40156</v>
      </c>
      <c r="C59" s="144" t="s">
        <v>590</v>
      </c>
      <c r="D59" s="144" t="s">
        <v>2281</v>
      </c>
      <c r="E59" s="144" t="s">
        <v>2309</v>
      </c>
      <c r="F59" s="144" t="s">
        <v>2310</v>
      </c>
      <c r="G59" s="144"/>
      <c r="H59" s="145"/>
      <c r="I59" s="146"/>
      <c r="J59" s="144"/>
    </row>
    <row r="60" spans="1:10" ht="16.5">
      <c r="A60" s="144">
        <v>40156</v>
      </c>
      <c r="B60" s="144">
        <v>40157</v>
      </c>
      <c r="C60" s="144" t="s">
        <v>590</v>
      </c>
      <c r="D60" s="144" t="s">
        <v>2281</v>
      </c>
      <c r="E60" s="144" t="s">
        <v>2311</v>
      </c>
      <c r="F60" s="144" t="s">
        <v>2312</v>
      </c>
      <c r="G60" s="144"/>
      <c r="H60" s="145"/>
      <c r="I60" s="146" t="s">
        <v>2311</v>
      </c>
      <c r="J60" s="144" t="s">
        <v>2313</v>
      </c>
    </row>
    <row r="61" spans="1:10" ht="16.5">
      <c r="A61" s="144">
        <v>40157</v>
      </c>
      <c r="B61" s="144">
        <v>40158</v>
      </c>
      <c r="C61" s="144" t="s">
        <v>590</v>
      </c>
      <c r="D61" s="144" t="s">
        <v>2281</v>
      </c>
      <c r="E61" s="144" t="s">
        <v>2314</v>
      </c>
      <c r="F61" s="144" t="s">
        <v>2310</v>
      </c>
      <c r="G61" s="144"/>
      <c r="H61" s="145"/>
      <c r="I61" s="146"/>
      <c r="J61" s="144"/>
    </row>
    <row r="62" spans="1:10" ht="16.5">
      <c r="A62" s="144">
        <v>40158</v>
      </c>
      <c r="B62" s="144">
        <v>40159</v>
      </c>
      <c r="C62" s="144" t="s">
        <v>590</v>
      </c>
      <c r="D62" s="144" t="s">
        <v>2281</v>
      </c>
      <c r="E62" s="144" t="s">
        <v>2315</v>
      </c>
      <c r="F62" s="144" t="s">
        <v>2316</v>
      </c>
      <c r="G62" s="144"/>
      <c r="H62" s="145"/>
      <c r="I62" s="146" t="s">
        <v>2315</v>
      </c>
      <c r="J62" s="144" t="s">
        <v>2317</v>
      </c>
    </row>
    <row r="63" spans="1:10" ht="16.5">
      <c r="A63" s="144">
        <v>40159</v>
      </c>
      <c r="B63" s="144">
        <v>40160</v>
      </c>
      <c r="C63" s="144" t="s">
        <v>590</v>
      </c>
      <c r="D63" s="144" t="s">
        <v>2199</v>
      </c>
      <c r="E63" s="144" t="s">
        <v>2318</v>
      </c>
      <c r="F63" s="144" t="s">
        <v>2302</v>
      </c>
      <c r="G63" s="144"/>
      <c r="H63" s="145"/>
      <c r="I63" s="146"/>
      <c r="J63" s="144"/>
    </row>
    <row r="64" spans="1:10" ht="16.5">
      <c r="A64" s="144">
        <v>40160</v>
      </c>
      <c r="B64" s="144">
        <v>40161</v>
      </c>
      <c r="C64" s="144" t="s">
        <v>590</v>
      </c>
      <c r="D64" s="144" t="s">
        <v>2191</v>
      </c>
      <c r="E64" s="144" t="s">
        <v>2319</v>
      </c>
      <c r="F64" s="144" t="s">
        <v>2312</v>
      </c>
      <c r="G64" s="144"/>
      <c r="H64" s="145"/>
      <c r="I64" s="146" t="s">
        <v>2320</v>
      </c>
      <c r="J64" s="144" t="s">
        <v>2321</v>
      </c>
    </row>
    <row r="65" spans="1:10" ht="16.5">
      <c r="A65" s="144">
        <v>40161</v>
      </c>
      <c r="B65" s="144">
        <v>40162</v>
      </c>
      <c r="C65" s="144" t="s">
        <v>2270</v>
      </c>
      <c r="D65" s="144" t="s">
        <v>2191</v>
      </c>
      <c r="E65" s="144" t="s">
        <v>2322</v>
      </c>
      <c r="F65" s="144" t="s">
        <v>2302</v>
      </c>
      <c r="G65" s="144"/>
      <c r="H65" s="145"/>
      <c r="I65" s="146"/>
      <c r="J65" s="144"/>
    </row>
    <row r="66" spans="1:10" ht="16.5">
      <c r="A66" s="144">
        <v>40163</v>
      </c>
      <c r="B66" s="144">
        <v>40164</v>
      </c>
      <c r="C66" s="144" t="s">
        <v>2194</v>
      </c>
      <c r="D66" s="144" t="s">
        <v>2191</v>
      </c>
      <c r="E66" s="144" t="s">
        <v>2323</v>
      </c>
      <c r="F66" s="144" t="s">
        <v>2324</v>
      </c>
      <c r="G66" s="144"/>
      <c r="H66" s="145"/>
      <c r="I66" s="146" t="s">
        <v>2325</v>
      </c>
      <c r="J66" s="144" t="s">
        <v>2326</v>
      </c>
    </row>
    <row r="67" spans="1:10" ht="16.5">
      <c r="A67" s="144">
        <v>40164</v>
      </c>
      <c r="B67" s="144">
        <v>40165</v>
      </c>
      <c r="C67" s="144" t="s">
        <v>2327</v>
      </c>
      <c r="D67" s="144" t="s">
        <v>2281</v>
      </c>
      <c r="E67" s="144" t="s">
        <v>2328</v>
      </c>
      <c r="F67" s="144" t="s">
        <v>2310</v>
      </c>
      <c r="G67" s="144"/>
      <c r="H67" s="145"/>
      <c r="I67" s="146"/>
      <c r="J67" s="144"/>
    </row>
    <row r="68" spans="1:10" ht="16.5">
      <c r="A68" s="144">
        <v>40165</v>
      </c>
      <c r="B68" s="144">
        <v>40166</v>
      </c>
      <c r="C68" s="144" t="s">
        <v>2327</v>
      </c>
      <c r="D68" s="144" t="s">
        <v>2281</v>
      </c>
      <c r="E68" s="144" t="s">
        <v>2329</v>
      </c>
      <c r="F68" s="144" t="s">
        <v>591</v>
      </c>
      <c r="G68" s="144"/>
      <c r="H68" s="145"/>
      <c r="I68" s="146" t="s">
        <v>2279</v>
      </c>
      <c r="J68" s="144" t="s">
        <v>2330</v>
      </c>
    </row>
    <row r="69" spans="1:10" ht="16.5">
      <c r="A69" s="144">
        <v>40166</v>
      </c>
      <c r="B69" s="144">
        <v>40167</v>
      </c>
      <c r="C69" s="144" t="s">
        <v>590</v>
      </c>
      <c r="D69" s="144" t="s">
        <v>2281</v>
      </c>
      <c r="E69" s="144" t="s">
        <v>2331</v>
      </c>
      <c r="F69" s="144" t="s">
        <v>2310</v>
      </c>
      <c r="G69" s="144"/>
      <c r="H69" s="145"/>
      <c r="I69" s="146"/>
      <c r="J69" s="144"/>
    </row>
    <row r="70" spans="1:10" ht="16.5">
      <c r="A70" s="144">
        <v>40167</v>
      </c>
      <c r="B70" s="144">
        <v>40168</v>
      </c>
      <c r="C70" s="144" t="s">
        <v>590</v>
      </c>
      <c r="D70" s="144" t="s">
        <v>2281</v>
      </c>
      <c r="E70" s="144" t="s">
        <v>2332</v>
      </c>
      <c r="F70" s="144" t="s">
        <v>591</v>
      </c>
      <c r="G70" s="144"/>
      <c r="H70" s="145"/>
      <c r="I70" s="146" t="s">
        <v>2333</v>
      </c>
      <c r="J70" s="144" t="s">
        <v>2334</v>
      </c>
    </row>
    <row r="71" spans="1:10" ht="16.5">
      <c r="A71" s="144">
        <v>40168</v>
      </c>
      <c r="B71" s="144">
        <v>40169</v>
      </c>
      <c r="C71" s="144" t="s">
        <v>590</v>
      </c>
      <c r="D71" s="144" t="s">
        <v>2281</v>
      </c>
      <c r="E71" s="144" t="s">
        <v>2335</v>
      </c>
      <c r="F71" s="144" t="s">
        <v>2310</v>
      </c>
      <c r="G71" s="144"/>
      <c r="H71" s="145"/>
      <c r="I71" s="146"/>
      <c r="J71" s="144"/>
    </row>
    <row r="72" spans="1:10" ht="16.5">
      <c r="A72" s="144">
        <v>40169</v>
      </c>
      <c r="B72" s="144">
        <v>40170</v>
      </c>
      <c r="C72" s="144" t="s">
        <v>590</v>
      </c>
      <c r="D72" s="144" t="s">
        <v>2281</v>
      </c>
      <c r="E72" s="144" t="s">
        <v>2336</v>
      </c>
      <c r="F72" s="144" t="s">
        <v>2316</v>
      </c>
      <c r="G72" s="144"/>
      <c r="H72" s="145"/>
      <c r="I72" s="146" t="s">
        <v>2337</v>
      </c>
      <c r="J72" s="144" t="s">
        <v>2338</v>
      </c>
    </row>
    <row r="73" spans="1:10" ht="16.5">
      <c r="A73" s="144">
        <v>40170</v>
      </c>
      <c r="B73" s="144">
        <v>40171</v>
      </c>
      <c r="C73" s="144" t="s">
        <v>590</v>
      </c>
      <c r="D73" s="144" t="s">
        <v>2281</v>
      </c>
      <c r="E73" s="144" t="s">
        <v>2339</v>
      </c>
      <c r="F73" s="144" t="s">
        <v>2310</v>
      </c>
      <c r="G73" s="144"/>
      <c r="H73" s="145"/>
      <c r="I73" s="146"/>
      <c r="J73" s="144"/>
    </row>
    <row r="74" spans="1:10" ht="16.5">
      <c r="A74" s="144">
        <v>40171</v>
      </c>
      <c r="B74" s="144">
        <v>40172</v>
      </c>
      <c r="C74" s="144" t="s">
        <v>590</v>
      </c>
      <c r="D74" s="144" t="s">
        <v>2281</v>
      </c>
      <c r="E74" s="144" t="s">
        <v>2340</v>
      </c>
      <c r="F74" s="144" t="s">
        <v>2316</v>
      </c>
      <c r="G74" s="144"/>
      <c r="H74" s="145"/>
      <c r="I74" s="146" t="s">
        <v>2341</v>
      </c>
      <c r="J74" s="144" t="s">
        <v>2342</v>
      </c>
    </row>
    <row r="75" spans="1:10" ht="16.5">
      <c r="A75" s="144">
        <v>40172</v>
      </c>
      <c r="B75" s="144">
        <v>40173</v>
      </c>
      <c r="C75" s="144" t="s">
        <v>590</v>
      </c>
      <c r="D75" s="144" t="s">
        <v>2281</v>
      </c>
      <c r="E75" s="144" t="s">
        <v>2343</v>
      </c>
      <c r="F75" s="144" t="s">
        <v>2316</v>
      </c>
      <c r="G75" s="144"/>
      <c r="H75" s="145"/>
      <c r="I75" s="146" t="s">
        <v>2341</v>
      </c>
      <c r="J75" s="144" t="s">
        <v>2344</v>
      </c>
    </row>
    <row r="76" spans="1:10" ht="16.5">
      <c r="A76" s="144">
        <v>40173</v>
      </c>
      <c r="B76" s="144">
        <v>40174</v>
      </c>
      <c r="C76" s="144" t="s">
        <v>590</v>
      </c>
      <c r="D76" s="144" t="s">
        <v>2281</v>
      </c>
      <c r="E76" s="144" t="s">
        <v>2345</v>
      </c>
      <c r="F76" s="144" t="s">
        <v>2316</v>
      </c>
      <c r="G76" s="144"/>
      <c r="H76" s="145"/>
      <c r="I76" s="146" t="s">
        <v>2341</v>
      </c>
      <c r="J76" s="144" t="s">
        <v>2346</v>
      </c>
    </row>
    <row r="77" spans="1:10" ht="16.5">
      <c r="A77" s="144">
        <v>40174</v>
      </c>
      <c r="B77" s="144">
        <v>40175</v>
      </c>
      <c r="C77" s="144" t="s">
        <v>590</v>
      </c>
      <c r="D77" s="144" t="s">
        <v>2281</v>
      </c>
      <c r="E77" s="144" t="s">
        <v>2347</v>
      </c>
      <c r="F77" s="144" t="s">
        <v>2316</v>
      </c>
      <c r="G77" s="144"/>
      <c r="H77" s="145"/>
      <c r="I77" s="146" t="s">
        <v>2341</v>
      </c>
      <c r="J77" s="144" t="s">
        <v>2348</v>
      </c>
    </row>
    <row r="78" spans="1:10" ht="16.5">
      <c r="A78" s="144">
        <v>40175</v>
      </c>
      <c r="B78" s="144">
        <v>40176</v>
      </c>
      <c r="C78" s="144" t="s">
        <v>590</v>
      </c>
      <c r="D78" s="144" t="s">
        <v>2281</v>
      </c>
      <c r="E78" s="144" t="s">
        <v>2349</v>
      </c>
      <c r="F78" s="144" t="s">
        <v>2310</v>
      </c>
      <c r="G78" s="144"/>
      <c r="H78" s="145"/>
      <c r="I78" s="146"/>
      <c r="J78" s="144"/>
    </row>
    <row r="79" spans="1:10" ht="49.5">
      <c r="A79" s="144">
        <v>40176</v>
      </c>
      <c r="B79" s="144">
        <v>40177</v>
      </c>
      <c r="C79" s="144" t="s">
        <v>2327</v>
      </c>
      <c r="D79" s="144" t="s">
        <v>2281</v>
      </c>
      <c r="E79" s="144" t="s">
        <v>2350</v>
      </c>
      <c r="F79" s="144" t="s">
        <v>2351</v>
      </c>
      <c r="G79" s="144"/>
      <c r="H79" s="145"/>
      <c r="I79" s="146"/>
      <c r="J79" s="144" t="s">
        <v>2352</v>
      </c>
    </row>
    <row r="80" spans="1:10" ht="16.5">
      <c r="A80" s="144">
        <v>40177</v>
      </c>
      <c r="B80" s="144">
        <v>40178</v>
      </c>
      <c r="C80" s="144" t="s">
        <v>2327</v>
      </c>
      <c r="D80" s="144" t="s">
        <v>2281</v>
      </c>
      <c r="E80" s="144" t="s">
        <v>2353</v>
      </c>
      <c r="F80" s="144"/>
      <c r="G80" s="144"/>
      <c r="H80" s="145"/>
      <c r="I80" s="146"/>
      <c r="J80" s="144" t="s">
        <v>2354</v>
      </c>
    </row>
    <row r="81" spans="1:10" ht="330">
      <c r="A81" s="144">
        <v>40178</v>
      </c>
      <c r="B81" s="144">
        <v>40179</v>
      </c>
      <c r="C81" s="144" t="s">
        <v>2327</v>
      </c>
      <c r="D81" s="144" t="s">
        <v>2281</v>
      </c>
      <c r="E81" s="144" t="s">
        <v>2355</v>
      </c>
      <c r="F81" s="144"/>
      <c r="G81" s="144"/>
      <c r="H81" s="145"/>
      <c r="I81" s="146"/>
      <c r="J81" s="144" t="s">
        <v>2356</v>
      </c>
    </row>
    <row r="82" spans="1:10" ht="16.5">
      <c r="A82" s="144">
        <v>40180</v>
      </c>
      <c r="B82" s="144">
        <v>40181</v>
      </c>
      <c r="C82" s="144" t="s">
        <v>2357</v>
      </c>
      <c r="D82" s="144" t="s">
        <v>2281</v>
      </c>
      <c r="E82" s="144" t="s">
        <v>2358</v>
      </c>
      <c r="F82" s="144"/>
      <c r="G82" s="144"/>
      <c r="H82" s="145"/>
      <c r="I82" s="146"/>
      <c r="J82" s="144" t="s">
        <v>2359</v>
      </c>
    </row>
    <row r="83" spans="1:10" ht="16.5">
      <c r="A83" s="144">
        <v>40182</v>
      </c>
      <c r="B83" s="144">
        <v>40183</v>
      </c>
      <c r="C83" s="144" t="s">
        <v>2357</v>
      </c>
      <c r="D83" s="144" t="s">
        <v>2281</v>
      </c>
      <c r="E83" s="144" t="s">
        <v>2360</v>
      </c>
      <c r="F83" s="144"/>
      <c r="G83" s="144"/>
      <c r="H83" s="145"/>
      <c r="I83" s="146"/>
      <c r="J83" s="144" t="s">
        <v>2361</v>
      </c>
    </row>
    <row r="84" spans="1:10" ht="16.5">
      <c r="A84" s="144">
        <v>40184</v>
      </c>
      <c r="B84" s="144">
        <v>40185</v>
      </c>
      <c r="C84" s="144" t="s">
        <v>2357</v>
      </c>
      <c r="D84" s="144" t="s">
        <v>2281</v>
      </c>
      <c r="E84" s="144" t="s">
        <v>2362</v>
      </c>
      <c r="F84" s="144"/>
      <c r="G84" s="144"/>
      <c r="H84" s="145"/>
      <c r="I84" s="146"/>
      <c r="J84" s="144" t="s">
        <v>2361</v>
      </c>
    </row>
    <row r="85" spans="1:10" ht="16.5">
      <c r="A85" s="144">
        <v>40186</v>
      </c>
      <c r="B85" s="144">
        <v>40187</v>
      </c>
      <c r="C85" s="144" t="s">
        <v>592</v>
      </c>
      <c r="D85" s="144" t="s">
        <v>2281</v>
      </c>
      <c r="E85" s="144" t="s">
        <v>593</v>
      </c>
      <c r="F85" s="144"/>
      <c r="G85" s="144"/>
      <c r="H85" s="145"/>
      <c r="I85" s="146"/>
      <c r="J85" s="144" t="s">
        <v>2361</v>
      </c>
    </row>
    <row r="86" spans="1:10" ht="16.5">
      <c r="A86" s="144">
        <v>40188</v>
      </c>
      <c r="B86" s="144">
        <v>40189</v>
      </c>
      <c r="C86" s="144" t="s">
        <v>592</v>
      </c>
      <c r="D86" s="144" t="s">
        <v>2281</v>
      </c>
      <c r="E86" s="144" t="s">
        <v>594</v>
      </c>
      <c r="F86" s="144"/>
      <c r="G86" s="144"/>
      <c r="H86" s="145"/>
      <c r="I86" s="146"/>
      <c r="J86" s="144" t="s">
        <v>2361</v>
      </c>
    </row>
    <row r="87" spans="1:10" ht="16.5">
      <c r="A87" s="3"/>
      <c r="B87" s="3"/>
      <c r="C87" s="3"/>
      <c r="D87" s="3"/>
      <c r="E87" s="3"/>
      <c r="F87" s="3"/>
      <c r="G87" s="3"/>
      <c r="H87" s="114"/>
      <c r="I87" s="159"/>
      <c r="J87" s="3"/>
    </row>
    <row r="88" spans="1:10" ht="33">
      <c r="A88" s="147">
        <v>40190</v>
      </c>
      <c r="B88" s="147">
        <v>40191</v>
      </c>
      <c r="C88" s="147" t="s">
        <v>2327</v>
      </c>
      <c r="D88" s="147" t="s">
        <v>2281</v>
      </c>
      <c r="E88" s="147" t="s">
        <v>2363</v>
      </c>
      <c r="F88" s="147" t="s">
        <v>2351</v>
      </c>
      <c r="G88" s="147"/>
      <c r="H88" s="148"/>
      <c r="I88" s="149"/>
      <c r="J88" s="147" t="s">
        <v>2364</v>
      </c>
    </row>
    <row r="89" spans="1:10" ht="16.5">
      <c r="A89" s="147">
        <v>40191</v>
      </c>
      <c r="B89" s="147">
        <v>40192</v>
      </c>
      <c r="C89" s="147" t="s">
        <v>2327</v>
      </c>
      <c r="D89" s="147" t="s">
        <v>2281</v>
      </c>
      <c r="E89" s="147" t="s">
        <v>2365</v>
      </c>
      <c r="F89" s="147" t="s">
        <v>2351</v>
      </c>
      <c r="G89" s="147"/>
      <c r="H89" s="148"/>
      <c r="I89" s="149"/>
      <c r="J89" s="147" t="s">
        <v>2366</v>
      </c>
    </row>
    <row r="90" spans="1:10" ht="49.5">
      <c r="A90" s="147">
        <v>40192</v>
      </c>
      <c r="B90" s="147">
        <v>40193</v>
      </c>
      <c r="C90" s="147" t="s">
        <v>590</v>
      </c>
      <c r="D90" s="147" t="s">
        <v>2281</v>
      </c>
      <c r="E90" s="147" t="s">
        <v>2367</v>
      </c>
      <c r="F90" s="147" t="s">
        <v>591</v>
      </c>
      <c r="G90" s="147"/>
      <c r="H90" s="148"/>
      <c r="I90" s="149"/>
      <c r="J90" s="147" t="s">
        <v>2368</v>
      </c>
    </row>
    <row r="91" spans="1:10" ht="33">
      <c r="A91" s="147">
        <v>40193</v>
      </c>
      <c r="B91" s="147">
        <v>40194</v>
      </c>
      <c r="C91" s="147" t="s">
        <v>590</v>
      </c>
      <c r="D91" s="147" t="s">
        <v>2281</v>
      </c>
      <c r="E91" s="147" t="s">
        <v>2369</v>
      </c>
      <c r="F91" s="147" t="s">
        <v>591</v>
      </c>
      <c r="G91" s="147"/>
      <c r="H91" s="148"/>
      <c r="I91" s="149"/>
      <c r="J91" s="147" t="s">
        <v>2370</v>
      </c>
    </row>
    <row r="92" spans="1:10" ht="33">
      <c r="A92" s="147">
        <v>40194</v>
      </c>
      <c r="B92" s="147">
        <v>40195</v>
      </c>
      <c r="C92" s="147" t="s">
        <v>590</v>
      </c>
      <c r="D92" s="147" t="s">
        <v>2371</v>
      </c>
      <c r="E92" s="147" t="s">
        <v>2372</v>
      </c>
      <c r="F92" s="147" t="s">
        <v>591</v>
      </c>
      <c r="G92" s="147"/>
      <c r="H92" s="148"/>
      <c r="I92" s="149"/>
      <c r="J92" s="147" t="s">
        <v>2370</v>
      </c>
    </row>
    <row r="93" spans="1:10" ht="16.5">
      <c r="A93" s="147">
        <v>40195</v>
      </c>
      <c r="B93" s="147">
        <v>40196</v>
      </c>
      <c r="C93" s="147" t="s">
        <v>590</v>
      </c>
      <c r="D93" s="147" t="s">
        <v>2371</v>
      </c>
      <c r="E93" s="147" t="s">
        <v>2373</v>
      </c>
      <c r="F93" s="147" t="s">
        <v>591</v>
      </c>
      <c r="G93" s="147"/>
      <c r="H93" s="148"/>
      <c r="I93" s="149"/>
      <c r="J93" s="147" t="s">
        <v>2374</v>
      </c>
    </row>
    <row r="94" spans="1:10" ht="49.5">
      <c r="A94" s="147">
        <v>40196</v>
      </c>
      <c r="B94" s="147">
        <v>40197</v>
      </c>
      <c r="C94" s="147" t="s">
        <v>590</v>
      </c>
      <c r="D94" s="147" t="s">
        <v>2371</v>
      </c>
      <c r="E94" s="147" t="s">
        <v>2375</v>
      </c>
      <c r="F94" s="147" t="s">
        <v>591</v>
      </c>
      <c r="G94" s="147"/>
      <c r="H94" s="148"/>
      <c r="I94" s="149"/>
      <c r="J94" s="147" t="s">
        <v>2376</v>
      </c>
    </row>
    <row r="95" spans="1:10" ht="16.5">
      <c r="A95" s="147">
        <v>40197</v>
      </c>
      <c r="B95" s="147">
        <v>40198</v>
      </c>
      <c r="C95" s="147" t="s">
        <v>590</v>
      </c>
      <c r="D95" s="147" t="s">
        <v>2371</v>
      </c>
      <c r="E95" s="147" t="s">
        <v>2377</v>
      </c>
      <c r="F95" s="147" t="s">
        <v>591</v>
      </c>
      <c r="G95" s="147"/>
      <c r="H95" s="148"/>
      <c r="I95" s="149" t="s">
        <v>2279</v>
      </c>
      <c r="J95" s="147" t="s">
        <v>2378</v>
      </c>
    </row>
    <row r="96" spans="1:10" ht="33">
      <c r="A96" s="147">
        <v>40198</v>
      </c>
      <c r="B96" s="147">
        <v>40199</v>
      </c>
      <c r="C96" s="147" t="s">
        <v>590</v>
      </c>
      <c r="D96" s="147" t="s">
        <v>2371</v>
      </c>
      <c r="E96" s="147" t="s">
        <v>2379</v>
      </c>
      <c r="F96" s="147" t="s">
        <v>591</v>
      </c>
      <c r="G96" s="147"/>
      <c r="H96" s="148"/>
      <c r="I96" s="149" t="s">
        <v>2279</v>
      </c>
      <c r="J96" s="147" t="s">
        <v>2380</v>
      </c>
    </row>
    <row r="97" spans="1:10" ht="33">
      <c r="A97" s="147">
        <v>40199</v>
      </c>
      <c r="B97" s="147">
        <v>40200</v>
      </c>
      <c r="C97" s="147" t="s">
        <v>590</v>
      </c>
      <c r="D97" s="147" t="s">
        <v>2281</v>
      </c>
      <c r="E97" s="147" t="s">
        <v>2381</v>
      </c>
      <c r="F97" s="147" t="s">
        <v>2310</v>
      </c>
      <c r="G97" s="147"/>
      <c r="H97" s="148"/>
      <c r="I97" s="149"/>
      <c r="J97" s="147" t="s">
        <v>2382</v>
      </c>
    </row>
    <row r="98" spans="1:10" ht="16.5">
      <c r="A98" s="3"/>
      <c r="B98" s="3"/>
      <c r="C98" s="3"/>
      <c r="D98" s="3"/>
      <c r="E98" s="3"/>
      <c r="F98" s="3"/>
      <c r="G98" s="3"/>
      <c r="H98" s="114"/>
      <c r="I98" s="159"/>
      <c r="J98" s="3"/>
    </row>
    <row r="99" spans="1:10" ht="16.5">
      <c r="A99" s="144">
        <v>40200</v>
      </c>
      <c r="B99" s="144">
        <v>40201</v>
      </c>
      <c r="C99" s="144" t="s">
        <v>2327</v>
      </c>
      <c r="D99" s="144" t="s">
        <v>2281</v>
      </c>
      <c r="E99" s="144" t="s">
        <v>2383</v>
      </c>
      <c r="F99" s="144" t="s">
        <v>2351</v>
      </c>
      <c r="G99" s="144"/>
      <c r="H99" s="145"/>
      <c r="I99" s="146"/>
      <c r="J99" s="144" t="s">
        <v>2384</v>
      </c>
    </row>
    <row r="100" spans="1:10" ht="16.5">
      <c r="A100" s="144">
        <v>40201</v>
      </c>
      <c r="B100" s="144">
        <v>40202</v>
      </c>
      <c r="C100" s="144" t="s">
        <v>2327</v>
      </c>
      <c r="D100" s="144" t="s">
        <v>2281</v>
      </c>
      <c r="E100" s="144" t="s">
        <v>2385</v>
      </c>
      <c r="F100" s="144" t="s">
        <v>2351</v>
      </c>
      <c r="G100" s="144"/>
      <c r="H100" s="145"/>
      <c r="I100" s="146"/>
      <c r="J100" s="144" t="s">
        <v>2386</v>
      </c>
    </row>
    <row r="101" spans="1:10" ht="16.5">
      <c r="A101" s="3"/>
      <c r="B101" s="3"/>
      <c r="C101" s="3"/>
      <c r="D101" s="3"/>
      <c r="E101" s="3"/>
      <c r="F101" s="3"/>
      <c r="G101" s="3"/>
      <c r="H101" s="114"/>
      <c r="I101" s="159"/>
      <c r="J101" s="3"/>
    </row>
    <row r="105" spans="1:10">
      <c r="A105" s="160"/>
      <c r="B105" s="161"/>
      <c r="C105" s="161"/>
      <c r="D105" s="161"/>
      <c r="E105" s="161"/>
      <c r="F105" s="160"/>
      <c r="G105" s="160"/>
      <c r="H105" s="160"/>
    </row>
    <row r="106" spans="1:10">
      <c r="A106" s="160"/>
      <c r="B106" s="161"/>
      <c r="C106" s="161"/>
      <c r="D106" s="161"/>
      <c r="E106" s="161"/>
      <c r="F106" s="160"/>
      <c r="G106" s="160"/>
      <c r="H106" s="160"/>
    </row>
    <row r="108" spans="1:10">
      <c r="A108" s="160"/>
      <c r="B108" s="161"/>
      <c r="C108" s="161"/>
      <c r="D108" s="161"/>
      <c r="E108" s="161"/>
      <c r="F108" s="160"/>
      <c r="G108" s="160"/>
      <c r="H108" s="160"/>
    </row>
    <row r="109" spans="1:10">
      <c r="A109" s="160"/>
      <c r="B109" s="161"/>
      <c r="C109" s="161"/>
      <c r="D109" s="161"/>
      <c r="E109" s="161"/>
      <c r="F109" s="160"/>
      <c r="G109" s="160"/>
      <c r="H109" s="160"/>
    </row>
  </sheetData>
  <sheetProtection password="C4CD" sheet="1" objects="1" scenarios="1"/>
  <mergeCells count="1">
    <mergeCell ref="A1:J1"/>
  </mergeCells>
  <phoneticPr fontId="1" type="noConversion"/>
  <conditionalFormatting sqref="E2">
    <cfRule type="duplicateValues" dxfId="44" priority="2"/>
  </conditionalFormatting>
  <conditionalFormatting sqref="A2:B2">
    <cfRule type="duplicateValues" dxfId="43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1"/>
  <sheetViews>
    <sheetView zoomScaleNormal="100" workbookViewId="0">
      <pane ySplit="1" topLeftCell="A2" activePane="bottomLeft" state="frozen"/>
      <selection activeCell="D1" sqref="D1"/>
      <selection pane="bottomLeft" activeCell="I17" sqref="I17"/>
    </sheetView>
  </sheetViews>
  <sheetFormatPr defaultColWidth="8.75" defaultRowHeight="16.5"/>
  <cols>
    <col min="1" max="1" width="10.75" style="26" customWidth="1"/>
    <col min="2" max="2" width="8.625" style="2" customWidth="1"/>
    <col min="3" max="3" width="15.125" style="2" customWidth="1"/>
    <col min="4" max="4" width="15.25" style="3" customWidth="1"/>
    <col min="5" max="5" width="10.25" style="3" customWidth="1"/>
    <col min="6" max="6" width="10.25" style="2" customWidth="1"/>
    <col min="7" max="7" width="8.5" style="28" customWidth="1"/>
    <col min="8" max="8" width="8.5" style="18" customWidth="1"/>
    <col min="9" max="9" width="10.875" style="1" customWidth="1"/>
    <col min="10" max="16384" width="8.75" style="1"/>
  </cols>
  <sheetData>
    <row r="1" spans="1:9" s="38" customFormat="1">
      <c r="A1" s="35"/>
      <c r="B1" s="9"/>
      <c r="C1" s="9"/>
      <c r="D1" s="36"/>
      <c r="E1" s="36"/>
      <c r="F1" s="9"/>
      <c r="G1" s="37"/>
      <c r="H1" s="42"/>
    </row>
    <row r="2" spans="1:9" s="38" customFormat="1">
      <c r="A2" s="35"/>
      <c r="B2" s="9"/>
      <c r="C2" s="9"/>
      <c r="D2" s="36"/>
      <c r="E2" s="36"/>
      <c r="F2" s="9"/>
      <c r="G2" s="37"/>
      <c r="H2" s="42"/>
    </row>
    <row r="3" spans="1:9" s="38" customFormat="1" ht="17.25" thickBot="1">
      <c r="A3" s="230" t="s">
        <v>265</v>
      </c>
      <c r="B3" s="230"/>
      <c r="C3" s="230"/>
      <c r="D3" s="230"/>
      <c r="E3" s="230"/>
      <c r="G3" s="37"/>
      <c r="H3" s="42"/>
    </row>
    <row r="4" spans="1:9" s="38" customFormat="1" ht="32.25" thickBot="1">
      <c r="A4" s="47" t="s">
        <v>409</v>
      </c>
      <c r="B4" s="48" t="s">
        <v>287</v>
      </c>
      <c r="C4" s="48" t="s">
        <v>415</v>
      </c>
      <c r="D4" s="48" t="s">
        <v>299</v>
      </c>
      <c r="E4" s="48" t="s">
        <v>300</v>
      </c>
      <c r="G4" s="37"/>
      <c r="H4" s="42"/>
    </row>
    <row r="5" spans="1:9" s="38" customFormat="1" ht="32.25" thickBot="1">
      <c r="A5" s="49">
        <v>1</v>
      </c>
      <c r="B5" s="50" t="s">
        <v>288</v>
      </c>
      <c r="C5" s="50" t="s">
        <v>289</v>
      </c>
      <c r="D5" s="50" t="s">
        <v>301</v>
      </c>
      <c r="E5" s="50" t="s">
        <v>414</v>
      </c>
      <c r="G5" s="37"/>
      <c r="H5" s="42"/>
    </row>
    <row r="6" spans="1:9" s="38" customFormat="1" ht="17.25" thickBot="1">
      <c r="A6" s="49">
        <v>2</v>
      </c>
      <c r="B6" s="50" t="s">
        <v>290</v>
      </c>
      <c r="C6" s="50" t="s">
        <v>291</v>
      </c>
      <c r="D6" s="50"/>
      <c r="E6" s="50" t="s">
        <v>414</v>
      </c>
      <c r="G6" s="37"/>
      <c r="H6" s="42"/>
    </row>
    <row r="7" spans="1:9" s="38" customFormat="1" ht="17.25" thickBot="1">
      <c r="A7" s="49">
        <v>3</v>
      </c>
      <c r="B7" s="50" t="s">
        <v>292</v>
      </c>
      <c r="C7" s="50" t="s">
        <v>293</v>
      </c>
      <c r="D7" s="50"/>
      <c r="E7" s="50" t="s">
        <v>414</v>
      </c>
      <c r="G7" s="37"/>
      <c r="H7" s="42"/>
    </row>
    <row r="8" spans="1:9" s="38" customFormat="1" ht="17.25" thickBot="1">
      <c r="A8" s="49">
        <v>4</v>
      </c>
      <c r="B8" s="50" t="s">
        <v>294</v>
      </c>
      <c r="C8" s="50" t="s">
        <v>295</v>
      </c>
      <c r="D8" s="50"/>
      <c r="E8" s="50" t="s">
        <v>414</v>
      </c>
      <c r="G8" s="37"/>
      <c r="H8" s="42"/>
    </row>
    <row r="9" spans="1:9" s="38" customFormat="1" ht="17.25" thickBot="1">
      <c r="A9" s="49">
        <v>5</v>
      </c>
      <c r="B9" s="50" t="s">
        <v>297</v>
      </c>
      <c r="C9" s="50" t="s">
        <v>296</v>
      </c>
      <c r="D9" s="50"/>
      <c r="E9" s="50" t="s">
        <v>414</v>
      </c>
      <c r="G9" s="37"/>
      <c r="H9" s="42"/>
    </row>
    <row r="10" spans="1:9" s="38" customFormat="1" ht="17.25" thickBot="1">
      <c r="A10" s="49">
        <v>6</v>
      </c>
      <c r="B10" s="50" t="s">
        <v>298</v>
      </c>
      <c r="C10" s="50" t="s">
        <v>296</v>
      </c>
      <c r="D10" s="50"/>
      <c r="E10" s="50" t="s">
        <v>414</v>
      </c>
      <c r="G10" s="37"/>
      <c r="H10" s="42"/>
    </row>
    <row r="11" spans="1:9" s="38" customFormat="1">
      <c r="A11" s="35"/>
      <c r="B11" s="9"/>
      <c r="C11" s="9"/>
      <c r="D11" s="36"/>
      <c r="E11" s="36"/>
      <c r="F11" s="9"/>
      <c r="G11" s="37"/>
      <c r="H11" s="42"/>
    </row>
    <row r="12" spans="1:9" s="38" customFormat="1">
      <c r="A12" s="35"/>
      <c r="B12" s="9"/>
      <c r="C12" s="9"/>
      <c r="D12" s="36"/>
      <c r="E12" s="36"/>
      <c r="F12" s="9"/>
      <c r="G12" s="37"/>
      <c r="H12" s="42"/>
    </row>
    <row r="13" spans="1:9" s="38" customFormat="1">
      <c r="A13" s="35"/>
      <c r="B13" s="9"/>
      <c r="C13" s="9"/>
      <c r="D13" s="36"/>
      <c r="E13" s="36"/>
      <c r="F13" s="9"/>
      <c r="G13" s="37"/>
      <c r="H13" s="40"/>
    </row>
    <row r="14" spans="1:9" s="38" customFormat="1" ht="17.25">
      <c r="A14" s="231" t="s">
        <v>397</v>
      </c>
      <c r="B14" s="231"/>
      <c r="C14" s="231"/>
      <c r="D14" s="231"/>
      <c r="E14" s="231"/>
      <c r="F14" s="231"/>
      <c r="G14" s="231"/>
      <c r="H14" s="231"/>
      <c r="I14" s="231"/>
    </row>
    <row r="15" spans="1:9" s="38" customFormat="1" ht="16.5" customHeight="1" thickBot="1">
      <c r="A15" s="231" t="s">
        <v>250</v>
      </c>
      <c r="B15" s="231"/>
      <c r="C15" s="231"/>
      <c r="D15" s="231"/>
      <c r="E15" s="231"/>
      <c r="F15" s="231"/>
      <c r="G15" s="231"/>
      <c r="H15" s="231"/>
      <c r="I15" s="231"/>
    </row>
    <row r="16" spans="1:9" s="38" customFormat="1" ht="21.75" customHeight="1" thickBot="1">
      <c r="A16" s="233" t="s">
        <v>271</v>
      </c>
      <c r="B16" s="233" t="s">
        <v>276</v>
      </c>
      <c r="C16" s="233" t="s">
        <v>277</v>
      </c>
      <c r="D16" s="233" t="s">
        <v>307</v>
      </c>
      <c r="E16" s="234" t="s">
        <v>332</v>
      </c>
      <c r="F16" s="234" t="s">
        <v>145</v>
      </c>
      <c r="G16" s="233" t="s">
        <v>331</v>
      </c>
      <c r="H16" s="233" t="s">
        <v>330</v>
      </c>
      <c r="I16" s="51" t="s">
        <v>146</v>
      </c>
    </row>
    <row r="17" spans="1:9" s="38" customFormat="1" ht="16.5" customHeight="1" thickBot="1">
      <c r="A17" s="233"/>
      <c r="B17" s="233"/>
      <c r="C17" s="233"/>
      <c r="D17" s="233"/>
      <c r="E17" s="234"/>
      <c r="F17" s="234"/>
      <c r="G17" s="233"/>
      <c r="H17" s="233"/>
      <c r="I17" s="51" t="s">
        <v>147</v>
      </c>
    </row>
    <row r="18" spans="1:9" s="38" customFormat="1" ht="16.5" customHeight="1" thickBot="1">
      <c r="A18" s="54" t="s">
        <v>148</v>
      </c>
      <c r="B18" s="54" t="s">
        <v>10</v>
      </c>
      <c r="C18" s="54" t="s">
        <v>264</v>
      </c>
      <c r="D18" s="54" t="s">
        <v>149</v>
      </c>
      <c r="E18" s="54" t="s">
        <v>149</v>
      </c>
      <c r="F18" s="54" t="s">
        <v>4</v>
      </c>
      <c r="G18" s="54" t="s">
        <v>5</v>
      </c>
      <c r="H18" s="54" t="s">
        <v>155</v>
      </c>
      <c r="I18" s="51" t="s">
        <v>151</v>
      </c>
    </row>
    <row r="19" spans="1:9" s="38" customFormat="1">
      <c r="A19" s="35"/>
      <c r="B19" s="9"/>
      <c r="C19" s="9"/>
      <c r="D19" s="36"/>
      <c r="E19" s="36"/>
      <c r="F19" s="9"/>
      <c r="G19" s="37"/>
      <c r="H19" s="40"/>
    </row>
    <row r="20" spans="1:9" s="38" customFormat="1" ht="18" thickBot="1">
      <c r="A20" s="231" t="s">
        <v>308</v>
      </c>
      <c r="B20" s="231"/>
      <c r="C20" s="231"/>
      <c r="D20" s="231"/>
      <c r="E20" s="231"/>
      <c r="F20" s="231"/>
      <c r="G20" s="231"/>
      <c r="H20" s="40"/>
    </row>
    <row r="21" spans="1:9" s="38" customFormat="1" ht="21" customHeight="1" thickBot="1">
      <c r="A21" s="233" t="s">
        <v>270</v>
      </c>
      <c r="B21" s="233" t="s">
        <v>272</v>
      </c>
      <c r="C21" s="233" t="s">
        <v>266</v>
      </c>
      <c r="D21" s="233" t="s">
        <v>268</v>
      </c>
      <c r="E21" s="234" t="s">
        <v>302</v>
      </c>
      <c r="F21" s="235" t="s">
        <v>333</v>
      </c>
      <c r="G21" s="238" t="s">
        <v>146</v>
      </c>
      <c r="H21" s="239"/>
    </row>
    <row r="22" spans="1:9" s="38" customFormat="1" ht="17.25" thickBot="1">
      <c r="A22" s="233"/>
      <c r="B22" s="233"/>
      <c r="C22" s="233"/>
      <c r="D22" s="233"/>
      <c r="E22" s="234"/>
      <c r="F22" s="235"/>
      <c r="G22" s="238" t="s">
        <v>147</v>
      </c>
      <c r="H22" s="239"/>
      <c r="I22" s="59"/>
    </row>
    <row r="23" spans="1:9" s="38" customFormat="1" ht="17.25" thickBot="1">
      <c r="A23" s="60" t="s">
        <v>148</v>
      </c>
      <c r="B23" s="60" t="s">
        <v>10</v>
      </c>
      <c r="C23" s="60" t="s">
        <v>264</v>
      </c>
      <c r="D23" s="60" t="s">
        <v>149</v>
      </c>
      <c r="E23" s="60" t="s">
        <v>149</v>
      </c>
      <c r="F23" s="53" t="s">
        <v>4</v>
      </c>
      <c r="G23" s="236" t="s">
        <v>151</v>
      </c>
      <c r="H23" s="237"/>
      <c r="I23" s="59"/>
    </row>
    <row r="24" spans="1:9" s="38" customFormat="1" ht="17.25">
      <c r="A24" s="232" t="s">
        <v>432</v>
      </c>
      <c r="B24" s="232"/>
      <c r="C24" s="232"/>
      <c r="D24" s="232"/>
      <c r="E24" s="232"/>
      <c r="F24" s="232"/>
      <c r="G24" s="232"/>
      <c r="H24" s="58"/>
    </row>
    <row r="25" spans="1:9" s="38" customFormat="1">
      <c r="A25" s="35"/>
      <c r="B25" s="9"/>
      <c r="C25" s="9"/>
      <c r="D25" s="36"/>
      <c r="E25" s="36"/>
      <c r="F25" s="9"/>
      <c r="G25" s="37"/>
      <c r="H25" s="40"/>
    </row>
    <row r="26" spans="1:9" s="14" customFormat="1">
      <c r="A26" s="19"/>
      <c r="B26" s="9"/>
      <c r="C26" s="10"/>
      <c r="D26" s="13"/>
      <c r="E26" s="13"/>
      <c r="F26" s="10"/>
      <c r="G26" s="27"/>
      <c r="H26" s="16"/>
    </row>
    <row r="27" spans="1:9" s="38" customFormat="1">
      <c r="A27" s="35"/>
      <c r="B27" s="9"/>
      <c r="C27" s="9"/>
      <c r="D27" s="36"/>
      <c r="E27" s="36"/>
      <c r="F27" s="9"/>
      <c r="G27" s="37"/>
      <c r="H27" s="40"/>
    </row>
    <row r="28" spans="1:9" s="38" customFormat="1">
      <c r="A28" s="35"/>
      <c r="B28" s="9"/>
      <c r="C28" s="9"/>
      <c r="D28" s="36"/>
      <c r="E28" s="36"/>
      <c r="F28" s="9"/>
      <c r="G28" s="37"/>
      <c r="H28" s="40"/>
    </row>
    <row r="29" spans="1:9" s="38" customFormat="1">
      <c r="A29" s="35"/>
      <c r="B29" s="9"/>
      <c r="C29" s="9"/>
      <c r="D29" s="36"/>
      <c r="E29" s="36"/>
      <c r="F29" s="9"/>
      <c r="G29" s="37"/>
      <c r="H29" s="40"/>
    </row>
    <row r="30" spans="1:9" s="38" customFormat="1">
      <c r="A30" s="35"/>
      <c r="B30" s="9"/>
      <c r="C30" s="9"/>
      <c r="D30" s="36"/>
      <c r="E30" s="36"/>
      <c r="F30" s="9"/>
      <c r="G30" s="37"/>
      <c r="H30" s="40"/>
    </row>
    <row r="31" spans="1:9" s="38" customFormat="1">
      <c r="A31" s="35"/>
      <c r="B31" s="9"/>
      <c r="C31" s="9"/>
      <c r="D31" s="36"/>
      <c r="E31" s="36"/>
      <c r="F31" s="9"/>
      <c r="G31" s="37"/>
      <c r="H31" s="40"/>
    </row>
    <row r="32" spans="1:9" s="38" customFormat="1">
      <c r="A32" s="35"/>
      <c r="B32" s="9"/>
      <c r="C32" s="9"/>
      <c r="D32" s="36"/>
      <c r="E32" s="36"/>
      <c r="F32" s="9"/>
      <c r="G32" s="37"/>
      <c r="H32" s="40"/>
    </row>
    <row r="33" spans="1:8" s="38" customFormat="1">
      <c r="A33" s="35"/>
      <c r="B33" s="9"/>
      <c r="C33" s="9"/>
      <c r="D33" s="36"/>
      <c r="E33" s="36"/>
      <c r="F33" s="9"/>
      <c r="G33" s="37"/>
      <c r="H33" s="40"/>
    </row>
    <row r="34" spans="1:8" s="38" customFormat="1">
      <c r="A34" s="35"/>
      <c r="B34" s="9"/>
      <c r="C34" s="9"/>
      <c r="D34" s="36"/>
      <c r="E34" s="36"/>
      <c r="F34" s="9"/>
      <c r="G34" s="37"/>
      <c r="H34" s="40"/>
    </row>
    <row r="35" spans="1:8" s="38" customFormat="1">
      <c r="A35" s="35"/>
      <c r="B35" s="9"/>
      <c r="C35" s="9"/>
      <c r="D35" s="36"/>
      <c r="E35" s="36"/>
      <c r="F35" s="9"/>
      <c r="G35" s="37"/>
      <c r="H35" s="40"/>
    </row>
    <row r="36" spans="1:8" s="38" customFormat="1">
      <c r="A36" s="35"/>
      <c r="B36" s="9"/>
      <c r="C36" s="9"/>
      <c r="D36" s="36"/>
      <c r="E36" s="36"/>
      <c r="F36" s="9"/>
      <c r="G36" s="37"/>
      <c r="H36" s="40"/>
    </row>
    <row r="37" spans="1:8" s="38" customFormat="1">
      <c r="A37" s="35"/>
      <c r="B37" s="9"/>
      <c r="C37" s="9"/>
      <c r="D37" s="36"/>
      <c r="E37" s="36"/>
      <c r="F37" s="9"/>
      <c r="G37" s="37"/>
      <c r="H37" s="40"/>
    </row>
    <row r="38" spans="1:8" s="38" customFormat="1">
      <c r="A38" s="35"/>
      <c r="B38" s="9"/>
      <c r="C38" s="9"/>
      <c r="D38" s="36"/>
      <c r="E38" s="36"/>
      <c r="F38" s="9"/>
      <c r="G38" s="37"/>
      <c r="H38" s="42"/>
    </row>
    <row r="39" spans="1:8" s="38" customFormat="1">
      <c r="A39" s="35"/>
      <c r="B39" s="9"/>
      <c r="C39" s="9"/>
      <c r="D39" s="36"/>
      <c r="E39" s="36"/>
      <c r="F39" s="9"/>
      <c r="G39" s="37"/>
      <c r="H39" s="42"/>
    </row>
    <row r="40" spans="1:8" s="38" customFormat="1">
      <c r="A40" s="35"/>
      <c r="B40" s="9"/>
      <c r="C40" s="9"/>
      <c r="D40" s="36"/>
      <c r="E40" s="36"/>
      <c r="F40" s="9"/>
      <c r="G40" s="37"/>
      <c r="H40" s="40"/>
    </row>
    <row r="41" spans="1:8" s="38" customFormat="1">
      <c r="A41" s="35"/>
      <c r="B41" s="9"/>
      <c r="C41" s="9"/>
      <c r="D41" s="36"/>
      <c r="E41" s="36"/>
      <c r="F41" s="9"/>
      <c r="G41" s="37"/>
      <c r="H41" s="40"/>
    </row>
    <row r="42" spans="1:8" s="38" customFormat="1">
      <c r="A42" s="35"/>
      <c r="B42" s="9"/>
      <c r="C42" s="9"/>
      <c r="D42" s="36"/>
      <c r="E42" s="36"/>
      <c r="F42" s="9"/>
      <c r="G42" s="37"/>
      <c r="H42" s="40"/>
    </row>
    <row r="43" spans="1:8" s="38" customFormat="1">
      <c r="A43" s="35"/>
      <c r="B43" s="9"/>
      <c r="C43" s="9"/>
      <c r="D43" s="36"/>
      <c r="E43" s="36"/>
      <c r="F43" s="9"/>
      <c r="G43" s="37"/>
      <c r="H43" s="40"/>
    </row>
    <row r="44" spans="1:8" s="38" customFormat="1">
      <c r="A44" s="35"/>
      <c r="B44" s="9"/>
      <c r="C44" s="9"/>
      <c r="D44" s="36"/>
      <c r="E44" s="36"/>
      <c r="F44" s="9"/>
      <c r="G44" s="37"/>
      <c r="H44" s="40"/>
    </row>
    <row r="45" spans="1:8" s="38" customFormat="1">
      <c r="A45" s="35"/>
      <c r="B45" s="9"/>
      <c r="C45" s="9"/>
      <c r="D45" s="36"/>
      <c r="E45" s="36"/>
      <c r="F45" s="9"/>
      <c r="G45" s="37"/>
      <c r="H45" s="40"/>
    </row>
    <row r="46" spans="1:8" s="38" customFormat="1">
      <c r="A46" s="35"/>
      <c r="B46" s="9"/>
      <c r="C46" s="9"/>
      <c r="D46" s="36"/>
      <c r="E46" s="36"/>
      <c r="F46" s="9"/>
      <c r="G46" s="37"/>
      <c r="H46" s="40"/>
    </row>
    <row r="47" spans="1:8" s="38" customFormat="1">
      <c r="A47" s="35"/>
      <c r="B47" s="9"/>
      <c r="C47" s="9"/>
      <c r="D47" s="36"/>
      <c r="E47" s="36"/>
      <c r="F47" s="9"/>
      <c r="G47" s="37"/>
      <c r="H47" s="40"/>
    </row>
    <row r="48" spans="1:8" s="38" customFormat="1">
      <c r="A48" s="35"/>
      <c r="B48" s="9"/>
      <c r="C48" s="9"/>
      <c r="D48" s="36"/>
      <c r="E48" s="36"/>
      <c r="F48" s="9"/>
      <c r="G48" s="37"/>
      <c r="H48" s="40"/>
    </row>
    <row r="49" spans="1:8" s="38" customFormat="1">
      <c r="A49" s="35"/>
      <c r="B49" s="9"/>
      <c r="C49" s="9"/>
      <c r="D49" s="36"/>
      <c r="E49" s="36"/>
      <c r="F49" s="9"/>
      <c r="G49" s="37"/>
      <c r="H49" s="40"/>
    </row>
    <row r="50" spans="1:8" s="38" customFormat="1">
      <c r="A50" s="35"/>
      <c r="B50" s="9"/>
      <c r="C50" s="9"/>
      <c r="D50" s="36"/>
      <c r="E50" s="36"/>
      <c r="F50" s="9"/>
      <c r="G50" s="37"/>
      <c r="H50" s="40"/>
    </row>
    <row r="51" spans="1:8" s="38" customFormat="1">
      <c r="A51" s="35"/>
      <c r="B51" s="9"/>
      <c r="C51" s="9"/>
      <c r="D51" s="36"/>
      <c r="E51" s="36"/>
      <c r="F51" s="9"/>
      <c r="G51" s="37"/>
      <c r="H51" s="40"/>
    </row>
    <row r="52" spans="1:8" s="38" customFormat="1">
      <c r="A52" s="35"/>
      <c r="B52" s="9"/>
      <c r="C52" s="9"/>
      <c r="D52" s="36"/>
      <c r="E52" s="36"/>
      <c r="F52" s="9"/>
      <c r="G52" s="37"/>
      <c r="H52" s="40"/>
    </row>
    <row r="53" spans="1:8" s="14" customFormat="1">
      <c r="A53" s="19"/>
      <c r="B53" s="9"/>
      <c r="C53" s="10"/>
      <c r="D53" s="13"/>
      <c r="E53" s="13"/>
      <c r="F53" s="10"/>
      <c r="G53" s="27"/>
      <c r="H53" s="16"/>
    </row>
    <row r="54" spans="1:8" s="38" customFormat="1">
      <c r="A54" s="35"/>
      <c r="B54" s="9"/>
      <c r="C54" s="9"/>
      <c r="D54" s="36"/>
      <c r="E54" s="36"/>
      <c r="F54" s="9"/>
      <c r="G54" s="37"/>
      <c r="H54" s="40"/>
    </row>
    <row r="55" spans="1:8" s="38" customFormat="1">
      <c r="A55" s="35"/>
      <c r="B55" s="9"/>
      <c r="C55" s="9"/>
      <c r="D55" s="36"/>
      <c r="E55" s="36"/>
      <c r="F55" s="9"/>
      <c r="G55" s="37"/>
      <c r="H55" s="40"/>
    </row>
    <row r="56" spans="1:8" s="38" customFormat="1">
      <c r="A56" s="35"/>
      <c r="B56" s="9"/>
      <c r="C56" s="9"/>
      <c r="D56" s="36"/>
      <c r="E56" s="36"/>
      <c r="F56" s="9"/>
      <c r="G56" s="37"/>
      <c r="H56" s="40"/>
    </row>
    <row r="57" spans="1:8" s="38" customFormat="1">
      <c r="A57" s="35"/>
      <c r="B57" s="9"/>
      <c r="C57" s="9"/>
      <c r="D57" s="36"/>
      <c r="E57" s="36"/>
      <c r="F57" s="9"/>
      <c r="G57" s="37"/>
      <c r="H57" s="40"/>
    </row>
    <row r="58" spans="1:8" s="38" customFormat="1">
      <c r="A58" s="35"/>
      <c r="B58" s="9"/>
      <c r="C58" s="9"/>
      <c r="D58" s="36"/>
      <c r="E58" s="36"/>
      <c r="F58" s="9"/>
      <c r="G58" s="37"/>
      <c r="H58" s="40"/>
    </row>
    <row r="59" spans="1:8" s="38" customFormat="1">
      <c r="A59" s="35"/>
      <c r="B59" s="9"/>
      <c r="C59" s="9"/>
      <c r="D59" s="36"/>
      <c r="E59" s="36"/>
      <c r="F59" s="9"/>
      <c r="G59" s="37"/>
      <c r="H59" s="40"/>
    </row>
    <row r="60" spans="1:8" s="38" customFormat="1">
      <c r="A60" s="35"/>
      <c r="B60" s="9"/>
      <c r="C60" s="9"/>
      <c r="D60" s="36"/>
      <c r="E60" s="36"/>
      <c r="F60" s="9"/>
      <c r="G60" s="37"/>
      <c r="H60" s="40"/>
    </row>
    <row r="61" spans="1:8" s="38" customFormat="1">
      <c r="A61" s="35"/>
      <c r="B61" s="9"/>
      <c r="C61" s="9"/>
      <c r="D61" s="36"/>
      <c r="E61" s="36"/>
      <c r="F61" s="9"/>
      <c r="G61" s="37"/>
      <c r="H61" s="40"/>
    </row>
    <row r="62" spans="1:8" s="14" customFormat="1">
      <c r="A62" s="19"/>
      <c r="B62" s="9"/>
      <c r="C62" s="10"/>
      <c r="D62" s="13"/>
      <c r="E62" s="13"/>
      <c r="F62" s="10"/>
      <c r="G62" s="27"/>
      <c r="H62" s="16"/>
    </row>
    <row r="63" spans="1:8" s="38" customFormat="1">
      <c r="A63" s="35"/>
      <c r="B63" s="9"/>
      <c r="C63" s="9"/>
      <c r="D63" s="36"/>
      <c r="E63" s="36"/>
      <c r="F63" s="9"/>
      <c r="G63" s="37"/>
      <c r="H63" s="40"/>
    </row>
    <row r="64" spans="1:8" s="38" customFormat="1">
      <c r="A64" s="35"/>
      <c r="B64" s="9"/>
      <c r="C64" s="9"/>
      <c r="D64" s="36"/>
      <c r="E64" s="36"/>
      <c r="F64" s="9"/>
      <c r="G64" s="37"/>
      <c r="H64" s="42"/>
    </row>
    <row r="65" spans="1:8" s="38" customFormat="1">
      <c r="A65" s="35"/>
      <c r="B65" s="9"/>
      <c r="C65" s="9"/>
      <c r="D65" s="36"/>
      <c r="E65" s="36"/>
      <c r="F65" s="9"/>
      <c r="G65" s="37"/>
      <c r="H65" s="42"/>
    </row>
    <row r="66" spans="1:8" s="38" customFormat="1">
      <c r="A66" s="35"/>
      <c r="B66" s="9"/>
      <c r="C66" s="9"/>
      <c r="D66" s="36"/>
      <c r="E66" s="36"/>
      <c r="F66" s="9"/>
      <c r="G66" s="37"/>
      <c r="H66" s="40"/>
    </row>
    <row r="67" spans="1:8" s="38" customFormat="1">
      <c r="A67" s="35"/>
      <c r="B67" s="9"/>
      <c r="C67" s="9"/>
      <c r="D67" s="36"/>
      <c r="E67" s="36"/>
      <c r="F67" s="9"/>
      <c r="G67" s="37"/>
      <c r="H67" s="40"/>
    </row>
    <row r="68" spans="1:8" s="38" customFormat="1">
      <c r="A68" s="35"/>
      <c r="B68" s="9"/>
      <c r="C68" s="9"/>
      <c r="D68" s="36"/>
      <c r="E68" s="36"/>
      <c r="F68" s="9"/>
      <c r="G68" s="37"/>
      <c r="H68" s="40"/>
    </row>
    <row r="69" spans="1:8" s="38" customFormat="1">
      <c r="A69" s="35"/>
      <c r="B69" s="9"/>
      <c r="C69" s="9"/>
      <c r="D69" s="36"/>
      <c r="E69" s="36"/>
      <c r="F69" s="9"/>
      <c r="G69" s="37"/>
      <c r="H69" s="40"/>
    </row>
    <row r="70" spans="1:8" s="38" customFormat="1">
      <c r="A70" s="35"/>
      <c r="B70" s="9"/>
      <c r="C70" s="9"/>
      <c r="D70" s="36"/>
      <c r="E70" s="36"/>
      <c r="F70" s="9"/>
      <c r="G70" s="37"/>
      <c r="H70" s="40"/>
    </row>
    <row r="71" spans="1:8" s="38" customFormat="1">
      <c r="A71" s="35"/>
      <c r="B71" s="9"/>
      <c r="C71" s="9"/>
      <c r="D71" s="36"/>
      <c r="E71" s="36"/>
      <c r="F71" s="9"/>
      <c r="G71" s="37"/>
      <c r="H71" s="40"/>
    </row>
    <row r="72" spans="1:8" s="38" customFormat="1">
      <c r="A72" s="35"/>
      <c r="B72" s="9"/>
      <c r="C72" s="9"/>
      <c r="D72" s="36"/>
      <c r="E72" s="36"/>
      <c r="F72" s="9"/>
      <c r="G72" s="37"/>
      <c r="H72" s="40"/>
    </row>
    <row r="73" spans="1:8" s="38" customFormat="1">
      <c r="A73" s="35"/>
      <c r="B73" s="9"/>
      <c r="C73" s="9"/>
      <c r="D73" s="36"/>
      <c r="E73" s="36"/>
      <c r="F73" s="9"/>
      <c r="G73" s="37"/>
      <c r="H73" s="40"/>
    </row>
    <row r="74" spans="1:8" s="38" customFormat="1">
      <c r="A74" s="35"/>
      <c r="B74" s="9"/>
      <c r="C74" s="9"/>
      <c r="D74" s="36"/>
      <c r="E74" s="36"/>
      <c r="F74" s="9"/>
      <c r="G74" s="37"/>
      <c r="H74" s="40"/>
    </row>
    <row r="75" spans="1:8" s="38" customFormat="1">
      <c r="A75" s="35"/>
      <c r="B75" s="9"/>
      <c r="C75" s="9"/>
      <c r="D75" s="36"/>
      <c r="E75" s="36"/>
      <c r="F75" s="9"/>
      <c r="G75" s="37"/>
      <c r="H75" s="40"/>
    </row>
    <row r="76" spans="1:8" s="38" customFormat="1">
      <c r="A76" s="35"/>
      <c r="B76" s="9"/>
      <c r="C76" s="9"/>
      <c r="D76" s="36"/>
      <c r="E76" s="36"/>
      <c r="F76" s="9"/>
      <c r="G76" s="37"/>
      <c r="H76" s="40"/>
    </row>
    <row r="77" spans="1:8" s="38" customFormat="1">
      <c r="A77" s="35"/>
      <c r="B77" s="9"/>
      <c r="C77" s="9"/>
      <c r="D77" s="36"/>
      <c r="E77" s="36"/>
      <c r="F77" s="9"/>
      <c r="G77" s="37"/>
      <c r="H77" s="40"/>
    </row>
    <row r="78" spans="1:8" s="38" customFormat="1">
      <c r="A78" s="35"/>
      <c r="B78" s="9"/>
      <c r="C78" s="9"/>
      <c r="D78" s="36"/>
      <c r="E78" s="36"/>
      <c r="F78" s="9"/>
      <c r="G78" s="37"/>
      <c r="H78" s="40"/>
    </row>
    <row r="79" spans="1:8" s="14" customFormat="1">
      <c r="A79" s="19"/>
      <c r="B79" s="9"/>
      <c r="C79" s="10"/>
      <c r="D79" s="13"/>
      <c r="E79" s="13"/>
      <c r="F79" s="10"/>
      <c r="G79" s="27"/>
      <c r="H79" s="16"/>
    </row>
    <row r="80" spans="1:8" s="38" customFormat="1">
      <c r="A80" s="35"/>
      <c r="B80" s="9"/>
      <c r="C80" s="9"/>
      <c r="D80" s="36"/>
      <c r="E80" s="36"/>
      <c r="F80" s="9"/>
      <c r="G80" s="37"/>
      <c r="H80" s="40"/>
    </row>
    <row r="81" spans="1:8" s="38" customFormat="1">
      <c r="A81" s="35"/>
      <c r="B81" s="9"/>
      <c r="C81" s="9"/>
      <c r="D81" s="36"/>
      <c r="E81" s="36"/>
      <c r="F81" s="9"/>
      <c r="G81" s="37"/>
      <c r="H81" s="40"/>
    </row>
    <row r="82" spans="1:8" s="38" customFormat="1">
      <c r="A82" s="35"/>
      <c r="B82" s="9"/>
      <c r="C82" s="9"/>
      <c r="D82" s="36"/>
      <c r="E82" s="36"/>
      <c r="F82" s="9"/>
      <c r="G82" s="37"/>
      <c r="H82" s="40"/>
    </row>
    <row r="83" spans="1:8" s="38" customFormat="1">
      <c r="A83" s="35"/>
      <c r="B83" s="9"/>
      <c r="C83" s="9"/>
      <c r="D83" s="36"/>
      <c r="E83" s="36"/>
      <c r="F83" s="9"/>
      <c r="G83" s="37"/>
      <c r="H83" s="40"/>
    </row>
    <row r="84" spans="1:8" s="38" customFormat="1">
      <c r="A84" s="35"/>
      <c r="B84" s="9"/>
      <c r="C84" s="9"/>
      <c r="D84" s="36"/>
      <c r="E84" s="36"/>
      <c r="F84" s="9"/>
      <c r="G84" s="37"/>
      <c r="H84" s="40"/>
    </row>
    <row r="85" spans="1:8" s="38" customFormat="1">
      <c r="A85" s="35"/>
      <c r="B85" s="9"/>
      <c r="C85" s="9"/>
      <c r="D85" s="36"/>
      <c r="E85" s="36"/>
      <c r="F85" s="9"/>
      <c r="G85" s="37"/>
      <c r="H85" s="40"/>
    </row>
    <row r="86" spans="1:8" s="38" customFormat="1">
      <c r="A86" s="35"/>
      <c r="B86" s="9"/>
      <c r="C86" s="9"/>
      <c r="D86" s="36"/>
      <c r="E86" s="36"/>
      <c r="F86" s="9"/>
      <c r="G86" s="37"/>
      <c r="H86" s="40"/>
    </row>
    <row r="87" spans="1:8" s="38" customFormat="1">
      <c r="A87" s="35"/>
      <c r="B87" s="9"/>
      <c r="C87" s="9"/>
      <c r="D87" s="36"/>
      <c r="E87" s="36"/>
      <c r="F87" s="9"/>
      <c r="G87" s="37"/>
      <c r="H87" s="40"/>
    </row>
    <row r="88" spans="1:8" s="38" customFormat="1">
      <c r="A88" s="35"/>
      <c r="B88" s="9"/>
      <c r="C88" s="9"/>
      <c r="D88" s="36"/>
      <c r="E88" s="36"/>
      <c r="F88" s="9"/>
      <c r="G88" s="37"/>
      <c r="H88" s="40"/>
    </row>
    <row r="89" spans="1:8" s="38" customFormat="1">
      <c r="A89" s="35"/>
      <c r="B89" s="9"/>
      <c r="C89" s="9"/>
      <c r="D89" s="36"/>
      <c r="E89" s="36"/>
      <c r="F89" s="9"/>
      <c r="G89" s="37"/>
      <c r="H89" s="40"/>
    </row>
    <row r="90" spans="1:8" s="38" customFormat="1">
      <c r="A90" s="35"/>
      <c r="B90" s="9"/>
      <c r="C90" s="9"/>
      <c r="D90" s="36"/>
      <c r="E90" s="36"/>
      <c r="F90" s="9"/>
      <c r="G90" s="37"/>
      <c r="H90" s="40"/>
    </row>
    <row r="91" spans="1:8" s="38" customFormat="1">
      <c r="A91" s="35"/>
      <c r="B91" s="9"/>
      <c r="C91" s="9"/>
      <c r="D91" s="36"/>
      <c r="E91" s="36"/>
      <c r="F91" s="9"/>
      <c r="G91" s="37"/>
      <c r="H91" s="42"/>
    </row>
    <row r="92" spans="1:8" s="38" customFormat="1">
      <c r="A92" s="35"/>
      <c r="B92" s="9"/>
      <c r="C92" s="9"/>
      <c r="D92" s="36"/>
      <c r="E92" s="36"/>
      <c r="F92" s="9"/>
      <c r="G92" s="37"/>
      <c r="H92" s="42"/>
    </row>
    <row r="93" spans="1:8" s="38" customFormat="1">
      <c r="A93" s="35"/>
      <c r="B93" s="9"/>
      <c r="C93" s="9"/>
      <c r="D93" s="36"/>
      <c r="E93" s="36"/>
      <c r="F93" s="9"/>
      <c r="G93" s="37"/>
      <c r="H93" s="40"/>
    </row>
    <row r="94" spans="1:8" s="38" customFormat="1">
      <c r="A94" s="35"/>
      <c r="B94" s="9"/>
      <c r="C94" s="9"/>
      <c r="D94" s="36"/>
      <c r="E94" s="36"/>
      <c r="F94" s="9"/>
      <c r="G94" s="37"/>
      <c r="H94" s="40"/>
    </row>
    <row r="95" spans="1:8" s="38" customFormat="1">
      <c r="A95" s="35"/>
      <c r="B95" s="9"/>
      <c r="C95" s="9"/>
      <c r="D95" s="36"/>
      <c r="E95" s="36"/>
      <c r="F95" s="9"/>
      <c r="G95" s="37"/>
      <c r="H95" s="40"/>
    </row>
    <row r="96" spans="1:8" s="38" customFormat="1">
      <c r="A96" s="35"/>
      <c r="B96" s="9"/>
      <c r="C96" s="9"/>
      <c r="D96" s="36"/>
      <c r="E96" s="36"/>
      <c r="F96" s="9"/>
      <c r="G96" s="37"/>
      <c r="H96" s="40"/>
    </row>
    <row r="97" spans="1:8" s="38" customFormat="1">
      <c r="A97" s="35"/>
      <c r="B97" s="9"/>
      <c r="C97" s="9"/>
      <c r="D97" s="36"/>
      <c r="E97" s="36"/>
      <c r="F97" s="9"/>
      <c r="G97" s="37"/>
      <c r="H97" s="40"/>
    </row>
    <row r="98" spans="1:8" s="38" customFormat="1">
      <c r="A98" s="35"/>
      <c r="B98" s="9"/>
      <c r="C98" s="9"/>
      <c r="D98" s="36"/>
      <c r="E98" s="36"/>
      <c r="F98" s="9"/>
      <c r="G98" s="37"/>
      <c r="H98" s="40"/>
    </row>
    <row r="99" spans="1:8" s="38" customFormat="1">
      <c r="A99" s="35"/>
      <c r="B99" s="9"/>
      <c r="C99" s="9"/>
      <c r="D99" s="36"/>
      <c r="E99" s="36"/>
      <c r="F99" s="9"/>
      <c r="G99" s="37"/>
      <c r="H99" s="40"/>
    </row>
    <row r="100" spans="1:8" s="38" customFormat="1">
      <c r="A100" s="35"/>
      <c r="B100" s="9"/>
      <c r="C100" s="9"/>
      <c r="D100" s="36"/>
      <c r="E100" s="36"/>
      <c r="F100" s="9"/>
      <c r="G100" s="37"/>
      <c r="H100" s="40"/>
    </row>
    <row r="101" spans="1:8" s="38" customFormat="1">
      <c r="A101" s="35"/>
      <c r="B101" s="9"/>
      <c r="C101" s="9"/>
      <c r="D101" s="36"/>
      <c r="E101" s="36"/>
      <c r="F101" s="9"/>
      <c r="G101" s="37"/>
      <c r="H101" s="40"/>
    </row>
    <row r="102" spans="1:8" s="38" customFormat="1">
      <c r="A102" s="35"/>
      <c r="B102" s="9"/>
      <c r="C102" s="9"/>
      <c r="D102" s="36"/>
      <c r="E102" s="36"/>
      <c r="F102" s="9"/>
      <c r="G102" s="37"/>
      <c r="H102" s="40"/>
    </row>
    <row r="103" spans="1:8" s="38" customFormat="1">
      <c r="A103" s="35"/>
      <c r="B103" s="9"/>
      <c r="C103" s="9"/>
      <c r="D103" s="36"/>
      <c r="E103" s="36"/>
      <c r="F103" s="9"/>
      <c r="G103" s="37"/>
      <c r="H103" s="40"/>
    </row>
    <row r="104" spans="1:8" s="38" customFormat="1">
      <c r="A104" s="35"/>
      <c r="B104" s="9"/>
      <c r="C104" s="9"/>
      <c r="D104" s="36"/>
      <c r="E104" s="36"/>
      <c r="F104" s="9"/>
      <c r="G104" s="37"/>
      <c r="H104" s="40"/>
    </row>
    <row r="105" spans="1:8" s="38" customFormat="1">
      <c r="A105" s="35"/>
      <c r="B105" s="9"/>
      <c r="C105" s="9"/>
      <c r="D105" s="36"/>
      <c r="E105" s="36"/>
      <c r="F105" s="9"/>
      <c r="G105" s="37"/>
      <c r="H105" s="40"/>
    </row>
    <row r="106" spans="1:8" s="14" customFormat="1">
      <c r="A106" s="19"/>
      <c r="B106" s="9"/>
      <c r="C106" s="10"/>
      <c r="D106" s="13"/>
      <c r="E106" s="13"/>
      <c r="F106" s="9"/>
      <c r="G106" s="27"/>
      <c r="H106" s="16"/>
    </row>
    <row r="107" spans="1:8" s="38" customFormat="1">
      <c r="A107" s="35"/>
      <c r="B107" s="9"/>
      <c r="C107" s="9"/>
      <c r="D107" s="36"/>
      <c r="E107" s="36"/>
      <c r="F107" s="9"/>
      <c r="G107" s="37"/>
      <c r="H107" s="40"/>
    </row>
    <row r="108" spans="1:8" s="38" customFormat="1">
      <c r="A108" s="35"/>
      <c r="B108" s="9"/>
      <c r="C108" s="9"/>
      <c r="D108" s="36"/>
      <c r="E108" s="36"/>
      <c r="F108" s="9"/>
      <c r="G108" s="37"/>
      <c r="H108" s="40"/>
    </row>
    <row r="109" spans="1:8" s="38" customFormat="1">
      <c r="A109" s="35"/>
      <c r="B109" s="9"/>
      <c r="C109" s="9"/>
      <c r="D109" s="36"/>
      <c r="E109" s="36"/>
      <c r="F109" s="9"/>
      <c r="G109" s="37"/>
      <c r="H109" s="40"/>
    </row>
    <row r="110" spans="1:8" s="38" customFormat="1">
      <c r="A110" s="35"/>
      <c r="B110" s="9"/>
      <c r="C110" s="9"/>
      <c r="D110" s="36"/>
      <c r="E110" s="36"/>
      <c r="F110" s="9"/>
      <c r="G110" s="37"/>
      <c r="H110" s="40"/>
    </row>
    <row r="111" spans="1:8" s="38" customFormat="1">
      <c r="A111" s="35"/>
      <c r="B111" s="9"/>
      <c r="C111" s="9"/>
      <c r="D111" s="36"/>
      <c r="E111" s="36"/>
      <c r="F111" s="9"/>
      <c r="G111" s="37"/>
      <c r="H111" s="40"/>
    </row>
    <row r="112" spans="1:8" s="38" customFormat="1">
      <c r="A112" s="35"/>
      <c r="B112" s="9"/>
      <c r="C112" s="9"/>
      <c r="D112" s="36"/>
      <c r="E112" s="36"/>
      <c r="F112" s="9"/>
      <c r="G112" s="37"/>
      <c r="H112" s="40"/>
    </row>
    <row r="113" spans="1:8" s="38" customFormat="1">
      <c r="A113" s="35"/>
      <c r="B113" s="9"/>
      <c r="C113" s="9"/>
      <c r="D113" s="36"/>
      <c r="E113" s="36"/>
      <c r="F113" s="9"/>
      <c r="G113" s="37"/>
      <c r="H113" s="40"/>
    </row>
    <row r="114" spans="1:8" s="38" customFormat="1">
      <c r="A114" s="35"/>
      <c r="B114" s="9"/>
      <c r="C114" s="9"/>
      <c r="D114" s="36"/>
      <c r="E114" s="36"/>
      <c r="F114" s="9"/>
      <c r="G114" s="37"/>
      <c r="H114" s="40"/>
    </row>
    <row r="115" spans="1:8" s="14" customFormat="1">
      <c r="A115" s="19"/>
      <c r="B115" s="9"/>
      <c r="C115" s="10"/>
      <c r="D115" s="13"/>
      <c r="E115" s="13"/>
      <c r="F115" s="10"/>
      <c r="G115" s="27"/>
      <c r="H115" s="16"/>
    </row>
    <row r="116" spans="1:8" s="38" customFormat="1">
      <c r="A116" s="35"/>
      <c r="B116" s="9"/>
      <c r="C116" s="9"/>
      <c r="D116" s="36"/>
      <c r="E116" s="36"/>
      <c r="F116" s="9"/>
      <c r="G116" s="37"/>
      <c r="H116" s="40"/>
    </row>
    <row r="117" spans="1:8" s="38" customFormat="1">
      <c r="A117" s="35"/>
      <c r="B117" s="9"/>
      <c r="C117" s="9"/>
      <c r="D117" s="36"/>
      <c r="E117" s="36"/>
      <c r="F117" s="9"/>
      <c r="G117" s="37"/>
      <c r="H117" s="42"/>
    </row>
    <row r="118" spans="1:8" s="38" customFormat="1">
      <c r="A118" s="35"/>
      <c r="B118" s="9"/>
      <c r="C118" s="9"/>
      <c r="D118" s="36"/>
      <c r="E118" s="36"/>
      <c r="F118" s="9"/>
      <c r="G118" s="37"/>
      <c r="H118" s="42"/>
    </row>
    <row r="119" spans="1:8" s="38" customFormat="1">
      <c r="A119" s="35"/>
      <c r="B119" s="9"/>
      <c r="C119" s="9"/>
      <c r="D119" s="36"/>
      <c r="E119" s="36"/>
      <c r="F119" s="9"/>
      <c r="G119" s="37"/>
      <c r="H119" s="40"/>
    </row>
    <row r="120" spans="1:8" s="38" customFormat="1">
      <c r="A120" s="35"/>
      <c r="B120" s="9"/>
      <c r="C120" s="9"/>
      <c r="D120" s="36"/>
      <c r="E120" s="36"/>
      <c r="F120" s="9"/>
      <c r="G120" s="37"/>
      <c r="H120" s="40"/>
    </row>
    <row r="121" spans="1:8" s="38" customFormat="1">
      <c r="A121" s="35"/>
      <c r="B121" s="9"/>
      <c r="C121" s="9"/>
      <c r="D121" s="36"/>
      <c r="E121" s="36"/>
      <c r="F121" s="9"/>
      <c r="G121" s="37"/>
      <c r="H121" s="40"/>
    </row>
    <row r="122" spans="1:8" s="38" customFormat="1">
      <c r="A122" s="35"/>
      <c r="B122" s="9"/>
      <c r="C122" s="9"/>
      <c r="D122" s="36"/>
      <c r="E122" s="36"/>
      <c r="F122" s="9"/>
      <c r="G122" s="37"/>
      <c r="H122" s="40"/>
    </row>
    <row r="123" spans="1:8" s="38" customFormat="1">
      <c r="A123" s="35"/>
      <c r="B123" s="9"/>
      <c r="C123" s="9"/>
      <c r="D123" s="36"/>
      <c r="E123" s="36"/>
      <c r="F123" s="9"/>
      <c r="G123" s="37"/>
      <c r="H123" s="40"/>
    </row>
    <row r="124" spans="1:8" s="38" customFormat="1">
      <c r="A124" s="35"/>
      <c r="B124" s="9"/>
      <c r="C124" s="9"/>
      <c r="D124" s="36"/>
      <c r="E124" s="36"/>
      <c r="F124" s="9"/>
      <c r="G124" s="37"/>
      <c r="H124" s="40"/>
    </row>
    <row r="125" spans="1:8" s="38" customFormat="1">
      <c r="A125" s="35"/>
      <c r="B125" s="9"/>
      <c r="C125" s="9"/>
      <c r="D125" s="36"/>
      <c r="E125" s="36"/>
      <c r="F125" s="9"/>
      <c r="G125" s="37"/>
      <c r="H125" s="40"/>
    </row>
    <row r="126" spans="1:8" s="38" customFormat="1">
      <c r="A126" s="35"/>
      <c r="B126" s="9"/>
      <c r="C126" s="9"/>
      <c r="D126" s="36"/>
      <c r="E126" s="36"/>
      <c r="F126" s="9"/>
      <c r="G126" s="37"/>
      <c r="H126" s="40"/>
    </row>
    <row r="127" spans="1:8" s="38" customFormat="1">
      <c r="A127" s="35"/>
      <c r="B127" s="9"/>
      <c r="C127" s="9"/>
      <c r="D127" s="36"/>
      <c r="E127" s="36"/>
      <c r="F127" s="9"/>
      <c r="G127" s="37"/>
      <c r="H127" s="40"/>
    </row>
    <row r="128" spans="1:8" s="38" customFormat="1">
      <c r="A128" s="35"/>
      <c r="B128" s="9"/>
      <c r="C128" s="9"/>
      <c r="D128" s="36"/>
      <c r="E128" s="36"/>
      <c r="F128" s="9"/>
      <c r="G128" s="37"/>
      <c r="H128" s="40"/>
    </row>
    <row r="129" spans="1:8" s="38" customFormat="1">
      <c r="A129" s="35"/>
      <c r="B129" s="9"/>
      <c r="C129" s="9"/>
      <c r="D129" s="36"/>
      <c r="E129" s="36"/>
      <c r="F129" s="9"/>
      <c r="G129" s="37"/>
      <c r="H129" s="40"/>
    </row>
    <row r="130" spans="1:8" s="38" customFormat="1">
      <c r="A130" s="35"/>
      <c r="B130" s="9"/>
      <c r="C130" s="9"/>
      <c r="D130" s="36"/>
      <c r="E130" s="36"/>
      <c r="F130" s="9"/>
      <c r="G130" s="37"/>
      <c r="H130" s="40"/>
    </row>
    <row r="131" spans="1:8" s="38" customFormat="1">
      <c r="A131" s="35"/>
      <c r="B131" s="9"/>
      <c r="C131" s="9"/>
      <c r="D131" s="36"/>
      <c r="E131" s="36"/>
      <c r="F131" s="9"/>
      <c r="G131" s="37"/>
      <c r="H131" s="40"/>
    </row>
    <row r="132" spans="1:8" s="14" customFormat="1">
      <c r="A132" s="19"/>
      <c r="B132" s="9"/>
      <c r="C132" s="10"/>
      <c r="D132" s="13"/>
      <c r="E132" s="13"/>
      <c r="F132" s="10"/>
      <c r="G132" s="27"/>
      <c r="H132" s="16"/>
    </row>
    <row r="133" spans="1:8" s="38" customFormat="1">
      <c r="A133" s="35"/>
      <c r="B133" s="9"/>
      <c r="C133" s="9"/>
      <c r="D133" s="36"/>
      <c r="E133" s="36"/>
      <c r="F133" s="9"/>
      <c r="G133" s="37"/>
      <c r="H133" s="40"/>
    </row>
    <row r="134" spans="1:8" s="38" customFormat="1">
      <c r="A134" s="35"/>
      <c r="B134" s="9"/>
      <c r="C134" s="9"/>
      <c r="D134" s="36"/>
      <c r="E134" s="36"/>
      <c r="F134" s="9"/>
      <c r="G134" s="37"/>
      <c r="H134" s="40"/>
    </row>
    <row r="135" spans="1:8" s="38" customFormat="1">
      <c r="A135" s="35"/>
      <c r="B135" s="9"/>
      <c r="C135" s="9"/>
      <c r="D135" s="36"/>
      <c r="E135" s="36"/>
      <c r="F135" s="9"/>
      <c r="G135" s="37"/>
      <c r="H135" s="40"/>
    </row>
    <row r="136" spans="1:8" s="38" customFormat="1">
      <c r="A136" s="35"/>
      <c r="B136" s="9"/>
      <c r="C136" s="9"/>
      <c r="D136" s="36"/>
      <c r="E136" s="36"/>
      <c r="F136" s="9"/>
      <c r="G136" s="37"/>
      <c r="H136" s="40"/>
    </row>
    <row r="137" spans="1:8" s="38" customFormat="1">
      <c r="A137" s="35"/>
      <c r="B137" s="9"/>
      <c r="C137" s="9"/>
      <c r="D137" s="36"/>
      <c r="E137" s="36"/>
      <c r="F137" s="9"/>
      <c r="G137" s="37"/>
      <c r="H137" s="40"/>
    </row>
    <row r="138" spans="1:8" s="38" customFormat="1">
      <c r="A138" s="35"/>
      <c r="B138" s="9"/>
      <c r="C138" s="9"/>
      <c r="D138" s="36"/>
      <c r="E138" s="36"/>
      <c r="F138" s="9"/>
      <c r="G138" s="37"/>
      <c r="H138" s="40"/>
    </row>
    <row r="139" spans="1:8" s="38" customFormat="1">
      <c r="A139" s="35"/>
      <c r="B139" s="9"/>
      <c r="C139" s="9"/>
      <c r="D139" s="36"/>
      <c r="E139" s="36"/>
      <c r="F139" s="9"/>
      <c r="G139" s="37"/>
      <c r="H139" s="40"/>
    </row>
    <row r="140" spans="1:8" s="38" customFormat="1">
      <c r="A140" s="35"/>
      <c r="B140" s="9"/>
      <c r="C140" s="9"/>
      <c r="D140" s="36"/>
      <c r="E140" s="36"/>
      <c r="F140" s="9"/>
      <c r="G140" s="37"/>
      <c r="H140" s="40"/>
    </row>
    <row r="141" spans="1:8" s="38" customFormat="1">
      <c r="A141" s="35"/>
      <c r="B141" s="9"/>
      <c r="C141" s="9"/>
      <c r="D141" s="36"/>
      <c r="E141" s="36"/>
      <c r="F141" s="9"/>
      <c r="G141" s="37"/>
      <c r="H141" s="40"/>
    </row>
    <row r="142" spans="1:8" s="38" customFormat="1">
      <c r="A142" s="35"/>
      <c r="B142" s="9"/>
      <c r="C142" s="9"/>
      <c r="D142" s="36"/>
      <c r="E142" s="36"/>
      <c r="F142" s="9"/>
      <c r="G142" s="37"/>
      <c r="H142" s="40"/>
    </row>
    <row r="143" spans="1:8" s="38" customFormat="1">
      <c r="A143" s="35"/>
      <c r="B143" s="9"/>
      <c r="C143" s="9"/>
      <c r="D143" s="36"/>
      <c r="E143" s="36"/>
      <c r="F143" s="9"/>
      <c r="G143" s="37"/>
      <c r="H143" s="40"/>
    </row>
    <row r="144" spans="1:8" s="14" customFormat="1">
      <c r="A144" s="19"/>
      <c r="B144" s="9"/>
      <c r="C144" s="10"/>
      <c r="D144" s="13"/>
      <c r="E144" s="13"/>
      <c r="F144" s="9"/>
      <c r="G144" s="27"/>
      <c r="H144" s="16"/>
    </row>
    <row r="145" spans="1:8" s="38" customFormat="1">
      <c r="A145" s="35"/>
      <c r="B145" s="9"/>
      <c r="C145" s="9"/>
      <c r="D145" s="36"/>
      <c r="E145" s="36"/>
      <c r="F145" s="9"/>
      <c r="G145" s="37"/>
      <c r="H145" s="40"/>
    </row>
    <row r="146" spans="1:8" s="38" customFormat="1">
      <c r="A146" s="35"/>
      <c r="B146" s="9"/>
      <c r="C146" s="9"/>
      <c r="D146" s="36"/>
      <c r="E146" s="36"/>
      <c r="F146" s="9"/>
      <c r="G146" s="37"/>
      <c r="H146" s="42"/>
    </row>
    <row r="147" spans="1:8" s="38" customFormat="1">
      <c r="A147" s="35"/>
      <c r="B147" s="9"/>
      <c r="C147" s="9"/>
      <c r="D147" s="36"/>
      <c r="E147" s="36"/>
      <c r="F147" s="9"/>
      <c r="G147" s="37"/>
      <c r="H147" s="42"/>
    </row>
    <row r="148" spans="1:8" s="38" customFormat="1">
      <c r="A148" s="35"/>
      <c r="B148" s="9"/>
      <c r="C148" s="9"/>
      <c r="D148" s="36"/>
      <c r="E148" s="36"/>
      <c r="F148" s="9"/>
      <c r="G148" s="37"/>
      <c r="H148" s="40"/>
    </row>
    <row r="149" spans="1:8" s="38" customFormat="1">
      <c r="A149" s="35"/>
      <c r="B149" s="9"/>
      <c r="C149" s="9"/>
      <c r="D149" s="36"/>
      <c r="E149" s="36"/>
      <c r="F149" s="9"/>
      <c r="G149" s="37"/>
      <c r="H149" s="40"/>
    </row>
    <row r="150" spans="1:8" s="38" customFormat="1">
      <c r="A150" s="35"/>
      <c r="B150" s="9"/>
      <c r="C150" s="9"/>
      <c r="D150" s="36"/>
      <c r="E150" s="36"/>
      <c r="F150" s="9"/>
      <c r="G150" s="37"/>
      <c r="H150" s="40"/>
    </row>
    <row r="151" spans="1:8" s="38" customFormat="1">
      <c r="A151" s="35"/>
      <c r="B151" s="9"/>
      <c r="C151" s="9"/>
      <c r="D151" s="36"/>
      <c r="E151" s="36"/>
      <c r="F151" s="9"/>
      <c r="G151" s="37"/>
      <c r="H151" s="40"/>
    </row>
    <row r="152" spans="1:8" s="38" customFormat="1">
      <c r="A152" s="35"/>
      <c r="B152" s="9"/>
      <c r="C152" s="9"/>
      <c r="D152" s="36"/>
      <c r="E152" s="36"/>
      <c r="F152" s="9"/>
      <c r="G152" s="37"/>
      <c r="H152" s="40"/>
    </row>
    <row r="153" spans="1:8" s="38" customFormat="1">
      <c r="A153" s="35"/>
      <c r="B153" s="9"/>
      <c r="C153" s="9"/>
      <c r="D153" s="36"/>
      <c r="E153" s="36"/>
      <c r="F153" s="9"/>
      <c r="G153" s="37"/>
      <c r="H153" s="40"/>
    </row>
    <row r="154" spans="1:8" s="38" customFormat="1">
      <c r="A154" s="35"/>
      <c r="B154" s="9"/>
      <c r="C154" s="9"/>
      <c r="D154" s="36"/>
      <c r="E154" s="36"/>
      <c r="F154" s="9"/>
      <c r="G154" s="37"/>
      <c r="H154" s="40"/>
    </row>
    <row r="155" spans="1:8" s="38" customFormat="1">
      <c r="A155" s="35"/>
      <c r="B155" s="9"/>
      <c r="C155" s="9"/>
      <c r="D155" s="36"/>
      <c r="E155" s="36"/>
      <c r="F155" s="9"/>
      <c r="G155" s="37"/>
      <c r="H155" s="40"/>
    </row>
    <row r="156" spans="1:8" s="38" customFormat="1">
      <c r="A156" s="35"/>
      <c r="B156" s="9"/>
      <c r="C156" s="9"/>
      <c r="D156" s="36"/>
      <c r="E156" s="36"/>
      <c r="F156" s="9"/>
      <c r="G156" s="37"/>
      <c r="H156" s="40"/>
    </row>
    <row r="157" spans="1:8" s="38" customFormat="1">
      <c r="A157" s="35"/>
      <c r="B157" s="9"/>
      <c r="C157" s="9"/>
      <c r="D157" s="36"/>
      <c r="E157" s="36"/>
      <c r="F157" s="9"/>
      <c r="G157" s="37"/>
      <c r="H157" s="40"/>
    </row>
    <row r="158" spans="1:8" s="38" customFormat="1">
      <c r="A158" s="35"/>
      <c r="B158" s="9"/>
      <c r="C158" s="9"/>
      <c r="D158" s="36"/>
      <c r="E158" s="36"/>
      <c r="F158" s="9"/>
      <c r="G158" s="37"/>
      <c r="H158" s="40"/>
    </row>
    <row r="159" spans="1:8" s="38" customFormat="1">
      <c r="A159" s="35"/>
      <c r="B159" s="9"/>
      <c r="C159" s="9"/>
      <c r="D159" s="36"/>
      <c r="E159" s="36"/>
      <c r="F159" s="9"/>
      <c r="G159" s="37"/>
      <c r="H159" s="40"/>
    </row>
    <row r="160" spans="1:8" s="38" customFormat="1">
      <c r="A160" s="35"/>
      <c r="B160" s="9"/>
      <c r="C160" s="9"/>
      <c r="D160" s="36"/>
      <c r="E160" s="36"/>
      <c r="F160" s="9"/>
      <c r="G160" s="37"/>
      <c r="H160" s="40"/>
    </row>
    <row r="161" spans="1:8" s="14" customFormat="1">
      <c r="A161" s="19"/>
      <c r="B161" s="9"/>
      <c r="C161" s="10"/>
      <c r="D161" s="13"/>
      <c r="E161" s="13"/>
      <c r="F161" s="10"/>
      <c r="G161" s="27"/>
      <c r="H161" s="16"/>
    </row>
    <row r="162" spans="1:8" s="38" customFormat="1">
      <c r="A162" s="35"/>
      <c r="B162" s="9"/>
      <c r="C162" s="9"/>
      <c r="D162" s="36"/>
      <c r="E162" s="36"/>
      <c r="F162" s="9"/>
      <c r="G162" s="37"/>
      <c r="H162" s="40"/>
    </row>
    <row r="163" spans="1:8" s="38" customFormat="1">
      <c r="A163" s="35"/>
      <c r="B163" s="9"/>
      <c r="C163" s="9"/>
      <c r="D163" s="36"/>
      <c r="E163" s="36"/>
      <c r="F163" s="9"/>
      <c r="G163" s="37"/>
      <c r="H163" s="42"/>
    </row>
    <row r="164" spans="1:8" s="38" customFormat="1">
      <c r="A164" s="35"/>
      <c r="B164" s="9"/>
      <c r="C164" s="9"/>
      <c r="D164" s="36"/>
      <c r="E164" s="36"/>
      <c r="F164" s="9"/>
      <c r="G164" s="37"/>
      <c r="H164" s="42"/>
    </row>
    <row r="165" spans="1:8" s="38" customFormat="1">
      <c r="A165" s="35"/>
      <c r="B165" s="9"/>
      <c r="C165" s="9"/>
      <c r="D165" s="36"/>
      <c r="E165" s="36"/>
      <c r="F165" s="9"/>
      <c r="G165" s="37"/>
      <c r="H165" s="40"/>
    </row>
    <row r="166" spans="1:8" s="38" customFormat="1">
      <c r="A166" s="35"/>
      <c r="B166" s="9"/>
      <c r="C166" s="9"/>
      <c r="D166" s="36"/>
      <c r="E166" s="36"/>
      <c r="F166" s="9"/>
      <c r="G166" s="37"/>
      <c r="H166" s="40"/>
    </row>
    <row r="167" spans="1:8" s="38" customFormat="1">
      <c r="A167" s="35"/>
      <c r="B167" s="9"/>
      <c r="C167" s="9"/>
      <c r="D167" s="36"/>
      <c r="E167" s="36"/>
      <c r="F167" s="9"/>
      <c r="G167" s="37"/>
      <c r="H167" s="40"/>
    </row>
    <row r="168" spans="1:8" s="38" customFormat="1">
      <c r="A168" s="35"/>
      <c r="B168" s="9"/>
      <c r="C168" s="9"/>
      <c r="D168" s="36"/>
      <c r="E168" s="36"/>
      <c r="F168" s="9"/>
      <c r="G168" s="37"/>
      <c r="H168" s="40"/>
    </row>
    <row r="169" spans="1:8" s="38" customFormat="1">
      <c r="A169" s="35"/>
      <c r="B169" s="9"/>
      <c r="C169" s="9"/>
      <c r="D169" s="36"/>
      <c r="E169" s="36"/>
      <c r="F169" s="9"/>
      <c r="G169" s="37"/>
      <c r="H169" s="40"/>
    </row>
    <row r="170" spans="1:8" s="38" customFormat="1">
      <c r="A170" s="35"/>
      <c r="B170" s="9"/>
      <c r="C170" s="9"/>
      <c r="D170" s="36"/>
      <c r="E170" s="36"/>
      <c r="F170" s="9"/>
      <c r="G170" s="37"/>
      <c r="H170" s="40"/>
    </row>
    <row r="171" spans="1:8" s="38" customFormat="1">
      <c r="A171" s="35"/>
      <c r="B171" s="9"/>
      <c r="C171" s="9"/>
      <c r="D171" s="36"/>
      <c r="E171" s="36"/>
      <c r="F171" s="9"/>
      <c r="G171" s="37"/>
      <c r="H171" s="40"/>
    </row>
    <row r="172" spans="1:8" s="38" customFormat="1">
      <c r="A172" s="35"/>
      <c r="B172" s="9"/>
      <c r="C172" s="9"/>
      <c r="D172" s="36"/>
      <c r="E172" s="36"/>
      <c r="F172" s="9"/>
      <c r="G172" s="37"/>
      <c r="H172" s="40"/>
    </row>
    <row r="173" spans="1:8" s="38" customFormat="1">
      <c r="A173" s="35"/>
      <c r="B173" s="9"/>
      <c r="C173" s="9"/>
      <c r="D173" s="36"/>
      <c r="E173" s="36"/>
      <c r="F173" s="9"/>
      <c r="G173" s="37"/>
      <c r="H173" s="40"/>
    </row>
    <row r="174" spans="1:8" s="38" customFormat="1">
      <c r="A174" s="35"/>
      <c r="B174" s="9"/>
      <c r="C174" s="9"/>
      <c r="D174" s="36"/>
      <c r="E174" s="36"/>
      <c r="F174" s="9"/>
      <c r="G174" s="37"/>
      <c r="H174" s="40"/>
    </row>
    <row r="175" spans="1:8" s="38" customFormat="1">
      <c r="A175" s="35"/>
      <c r="B175" s="9"/>
      <c r="C175" s="9"/>
      <c r="D175" s="36"/>
      <c r="E175" s="36"/>
      <c r="F175" s="9"/>
      <c r="G175" s="37"/>
      <c r="H175" s="40"/>
    </row>
    <row r="176" spans="1:8" s="38" customFormat="1">
      <c r="A176" s="35"/>
      <c r="B176" s="9"/>
      <c r="C176" s="9"/>
      <c r="D176" s="36"/>
      <c r="E176" s="36"/>
      <c r="F176" s="9"/>
      <c r="G176" s="37"/>
      <c r="H176" s="40"/>
    </row>
    <row r="177" spans="1:8" s="38" customFormat="1">
      <c r="A177" s="35"/>
      <c r="B177" s="9"/>
      <c r="C177" s="9"/>
      <c r="D177" s="36"/>
      <c r="E177" s="36"/>
      <c r="F177" s="9"/>
      <c r="G177" s="37"/>
      <c r="H177" s="40"/>
    </row>
    <row r="178" spans="1:8" s="14" customFormat="1">
      <c r="A178" s="19"/>
      <c r="B178" s="9"/>
      <c r="C178" s="10"/>
      <c r="D178" s="13"/>
      <c r="E178" s="13"/>
      <c r="F178" s="9"/>
      <c r="G178" s="27"/>
      <c r="H178" s="16"/>
    </row>
    <row r="179" spans="1:8" s="38" customFormat="1">
      <c r="A179" s="35"/>
      <c r="B179" s="9"/>
      <c r="C179" s="9"/>
      <c r="D179" s="36"/>
      <c r="E179" s="36"/>
      <c r="F179" s="9"/>
      <c r="G179" s="37"/>
      <c r="H179" s="40"/>
    </row>
    <row r="180" spans="1:8" s="38" customFormat="1">
      <c r="A180" s="35"/>
      <c r="B180" s="9"/>
      <c r="C180" s="9"/>
      <c r="D180" s="36"/>
      <c r="E180" s="36"/>
      <c r="F180" s="9"/>
      <c r="G180" s="37"/>
      <c r="H180" s="42"/>
    </row>
    <row r="181" spans="1:8" s="38" customFormat="1">
      <c r="A181" s="35"/>
      <c r="B181" s="9"/>
      <c r="C181" s="9"/>
      <c r="D181" s="36"/>
      <c r="E181" s="36"/>
      <c r="F181" s="9"/>
      <c r="G181" s="37"/>
      <c r="H181" s="42"/>
    </row>
    <row r="182" spans="1:8" s="38" customFormat="1">
      <c r="A182" s="35"/>
      <c r="B182" s="9"/>
      <c r="C182" s="9"/>
      <c r="D182" s="36"/>
      <c r="E182" s="36"/>
      <c r="F182" s="9"/>
      <c r="G182" s="37"/>
      <c r="H182" s="40"/>
    </row>
    <row r="183" spans="1:8" s="38" customFormat="1">
      <c r="A183" s="35"/>
      <c r="B183" s="9"/>
      <c r="C183" s="9"/>
      <c r="D183" s="36"/>
      <c r="E183" s="36"/>
      <c r="F183" s="9"/>
      <c r="G183" s="37"/>
      <c r="H183" s="40"/>
    </row>
    <row r="184" spans="1:8" s="38" customFormat="1">
      <c r="A184" s="35"/>
      <c r="B184" s="9"/>
      <c r="C184" s="9"/>
      <c r="D184" s="36"/>
      <c r="E184" s="36"/>
      <c r="F184" s="9"/>
      <c r="G184" s="37"/>
      <c r="H184" s="40"/>
    </row>
    <row r="185" spans="1:8" s="38" customFormat="1">
      <c r="A185" s="35"/>
      <c r="B185" s="9"/>
      <c r="C185" s="9"/>
      <c r="D185" s="36"/>
      <c r="E185" s="36"/>
      <c r="F185" s="9"/>
      <c r="G185" s="37"/>
      <c r="H185" s="40"/>
    </row>
    <row r="186" spans="1:8" s="38" customFormat="1">
      <c r="A186" s="35"/>
      <c r="B186" s="9"/>
      <c r="C186" s="9"/>
      <c r="D186" s="36"/>
      <c r="E186" s="36"/>
      <c r="F186" s="9"/>
      <c r="G186" s="37"/>
      <c r="H186" s="40"/>
    </row>
    <row r="187" spans="1:8" s="38" customFormat="1">
      <c r="A187" s="35"/>
      <c r="B187" s="9"/>
      <c r="C187" s="9"/>
      <c r="D187" s="36"/>
      <c r="E187" s="36"/>
      <c r="F187" s="9"/>
      <c r="G187" s="37"/>
      <c r="H187" s="40"/>
    </row>
    <row r="188" spans="1:8" s="38" customFormat="1">
      <c r="A188" s="35"/>
      <c r="B188" s="9"/>
      <c r="C188" s="9"/>
      <c r="D188" s="36"/>
      <c r="E188" s="36"/>
      <c r="F188" s="9"/>
      <c r="G188" s="37"/>
      <c r="H188" s="40"/>
    </row>
    <row r="189" spans="1:8" s="38" customFormat="1">
      <c r="A189" s="35"/>
      <c r="B189" s="9"/>
      <c r="C189" s="9"/>
      <c r="D189" s="36"/>
      <c r="E189" s="36"/>
      <c r="F189" s="9"/>
      <c r="G189" s="37"/>
      <c r="H189" s="40"/>
    </row>
    <row r="190" spans="1:8" s="38" customFormat="1">
      <c r="A190" s="35"/>
      <c r="B190" s="9"/>
      <c r="C190" s="9"/>
      <c r="D190" s="36"/>
      <c r="E190" s="36"/>
      <c r="F190" s="9"/>
      <c r="G190" s="37"/>
      <c r="H190" s="40"/>
    </row>
    <row r="191" spans="1:8" s="38" customFormat="1">
      <c r="A191" s="35"/>
      <c r="B191" s="9"/>
      <c r="C191" s="9"/>
      <c r="D191" s="36"/>
      <c r="E191" s="36"/>
      <c r="F191" s="9"/>
      <c r="G191" s="37"/>
      <c r="H191" s="40"/>
    </row>
    <row r="192" spans="1:8" s="38" customFormat="1">
      <c r="A192" s="35"/>
      <c r="B192" s="9"/>
      <c r="C192" s="9"/>
      <c r="D192" s="36"/>
      <c r="E192" s="36"/>
      <c r="F192" s="9"/>
      <c r="G192" s="37"/>
      <c r="H192" s="40"/>
    </row>
    <row r="193" spans="1:8" s="38" customFormat="1">
      <c r="A193" s="35"/>
      <c r="B193" s="9"/>
      <c r="C193" s="9"/>
      <c r="D193" s="36"/>
      <c r="E193" s="36"/>
      <c r="F193" s="9"/>
      <c r="G193" s="37"/>
      <c r="H193" s="40"/>
    </row>
    <row r="194" spans="1:8" s="38" customFormat="1">
      <c r="A194" s="35"/>
      <c r="B194" s="9"/>
      <c r="C194" s="9"/>
      <c r="D194" s="36"/>
      <c r="E194" s="36"/>
      <c r="F194" s="9"/>
      <c r="G194" s="37"/>
      <c r="H194" s="40"/>
    </row>
    <row r="195" spans="1:8" s="38" customFormat="1">
      <c r="A195" s="35"/>
      <c r="B195" s="9"/>
      <c r="C195" s="9"/>
      <c r="D195" s="36"/>
      <c r="E195" s="36"/>
      <c r="F195" s="9"/>
      <c r="G195" s="37"/>
      <c r="H195" s="40"/>
    </row>
    <row r="196" spans="1:8" s="38" customFormat="1">
      <c r="A196" s="35"/>
      <c r="B196" s="9"/>
      <c r="C196" s="9"/>
      <c r="D196" s="36"/>
      <c r="E196" s="36"/>
      <c r="F196" s="9"/>
      <c r="G196" s="37"/>
      <c r="H196" s="40"/>
    </row>
    <row r="197" spans="1:8" s="38" customFormat="1">
      <c r="A197" s="35"/>
      <c r="B197" s="9"/>
      <c r="C197" s="9"/>
      <c r="D197" s="36"/>
      <c r="E197" s="36"/>
      <c r="F197" s="9"/>
      <c r="G197" s="37"/>
      <c r="H197" s="40"/>
    </row>
    <row r="198" spans="1:8" s="38" customFormat="1">
      <c r="A198" s="35"/>
      <c r="B198" s="9"/>
      <c r="C198" s="9"/>
      <c r="D198" s="36"/>
      <c r="E198" s="36"/>
      <c r="F198" s="9"/>
      <c r="G198" s="37"/>
      <c r="H198" s="40"/>
    </row>
    <row r="199" spans="1:8" s="38" customFormat="1">
      <c r="A199" s="35"/>
      <c r="B199" s="9"/>
      <c r="C199" s="9"/>
      <c r="D199" s="36"/>
      <c r="E199" s="36"/>
      <c r="F199" s="9"/>
      <c r="G199" s="37"/>
      <c r="H199" s="40"/>
    </row>
    <row r="200" spans="1:8" s="38" customFormat="1">
      <c r="A200" s="35"/>
      <c r="B200" s="9"/>
      <c r="C200" s="9"/>
      <c r="D200" s="36"/>
      <c r="E200" s="36"/>
      <c r="F200" s="9"/>
      <c r="G200" s="37"/>
      <c r="H200" s="40"/>
    </row>
    <row r="201" spans="1:8" s="38" customFormat="1">
      <c r="A201" s="35"/>
      <c r="B201" s="9"/>
      <c r="C201" s="9"/>
      <c r="D201" s="36"/>
      <c r="E201" s="36"/>
      <c r="F201" s="9"/>
      <c r="G201" s="37"/>
      <c r="H201" s="40"/>
    </row>
    <row r="202" spans="1:8" s="38" customFormat="1">
      <c r="A202" s="35"/>
      <c r="B202" s="9"/>
      <c r="C202" s="9"/>
      <c r="D202" s="36"/>
      <c r="E202" s="36"/>
      <c r="F202" s="9"/>
      <c r="G202" s="37"/>
      <c r="H202" s="40"/>
    </row>
    <row r="203" spans="1:8" s="38" customFormat="1">
      <c r="A203" s="35"/>
      <c r="B203" s="9"/>
      <c r="C203" s="9"/>
      <c r="D203" s="36"/>
      <c r="E203" s="36"/>
      <c r="F203" s="9"/>
      <c r="G203" s="37"/>
      <c r="H203" s="40"/>
    </row>
    <row r="204" spans="1:8" s="38" customFormat="1">
      <c r="A204" s="35"/>
      <c r="B204" s="9"/>
      <c r="C204" s="9"/>
      <c r="D204" s="36"/>
      <c r="E204" s="36"/>
      <c r="F204" s="9"/>
      <c r="G204" s="37"/>
      <c r="H204" s="40"/>
    </row>
    <row r="205" spans="1:8" s="38" customFormat="1">
      <c r="A205" s="35"/>
      <c r="B205" s="9"/>
      <c r="C205" s="9"/>
      <c r="D205" s="36"/>
      <c r="E205" s="36"/>
      <c r="F205" s="9"/>
      <c r="G205" s="37"/>
      <c r="H205" s="40"/>
    </row>
    <row r="206" spans="1:8" s="38" customFormat="1">
      <c r="A206" s="35"/>
      <c r="B206" s="9"/>
      <c r="C206" s="9"/>
      <c r="D206" s="36"/>
      <c r="E206" s="36"/>
      <c r="F206" s="9"/>
      <c r="G206" s="37"/>
      <c r="H206" s="40"/>
    </row>
    <row r="207" spans="1:8" s="38" customFormat="1">
      <c r="A207" s="35"/>
      <c r="B207" s="9"/>
      <c r="C207" s="9"/>
      <c r="D207" s="36"/>
      <c r="E207" s="36"/>
      <c r="F207" s="9"/>
      <c r="G207" s="37"/>
      <c r="H207" s="40"/>
    </row>
    <row r="208" spans="1:8" s="38" customFormat="1">
      <c r="A208" s="35"/>
      <c r="B208" s="9"/>
      <c r="C208" s="9"/>
      <c r="D208" s="36"/>
      <c r="E208" s="36"/>
      <c r="F208" s="9"/>
      <c r="G208" s="37"/>
      <c r="H208" s="40"/>
    </row>
    <row r="209" spans="1:8" s="38" customFormat="1">
      <c r="A209" s="35"/>
      <c r="B209" s="9"/>
      <c r="C209" s="9"/>
      <c r="D209" s="36"/>
      <c r="E209" s="36"/>
      <c r="F209" s="9"/>
      <c r="G209" s="37"/>
      <c r="H209" s="40"/>
    </row>
    <row r="210" spans="1:8" s="38" customFormat="1">
      <c r="A210" s="35"/>
      <c r="B210" s="9"/>
      <c r="C210" s="9"/>
      <c r="D210" s="36"/>
      <c r="E210" s="36"/>
      <c r="F210" s="9"/>
      <c r="G210" s="37"/>
      <c r="H210" s="40"/>
    </row>
    <row r="211" spans="1:8" s="38" customFormat="1">
      <c r="A211" s="35"/>
      <c r="B211" s="9"/>
      <c r="C211" s="9"/>
      <c r="D211" s="36"/>
      <c r="E211" s="36"/>
      <c r="F211" s="9"/>
      <c r="G211" s="37"/>
      <c r="H211" s="40"/>
    </row>
    <row r="212" spans="1:8" s="38" customFormat="1">
      <c r="A212" s="35"/>
      <c r="B212" s="9"/>
      <c r="C212" s="9"/>
      <c r="D212" s="36"/>
      <c r="E212" s="36"/>
      <c r="F212" s="9"/>
      <c r="G212" s="37"/>
      <c r="H212" s="40"/>
    </row>
    <row r="213" spans="1:8" s="38" customFormat="1">
      <c r="A213" s="35"/>
      <c r="B213" s="9"/>
      <c r="C213" s="9"/>
      <c r="D213" s="36"/>
      <c r="E213" s="36"/>
      <c r="F213" s="9"/>
      <c r="G213" s="37"/>
      <c r="H213" s="40"/>
    </row>
    <row r="214" spans="1:8" s="38" customFormat="1">
      <c r="A214" s="35"/>
      <c r="B214" s="9"/>
      <c r="C214" s="9"/>
      <c r="D214" s="36"/>
      <c r="E214" s="36"/>
      <c r="F214" s="9"/>
      <c r="G214" s="37"/>
      <c r="H214" s="40"/>
    </row>
    <row r="215" spans="1:8" s="38" customFormat="1">
      <c r="A215" s="35"/>
      <c r="B215" s="9"/>
      <c r="C215" s="9"/>
      <c r="D215" s="36"/>
      <c r="E215" s="36"/>
      <c r="F215" s="9"/>
      <c r="G215" s="37"/>
      <c r="H215" s="40"/>
    </row>
    <row r="216" spans="1:8" s="38" customFormat="1">
      <c r="A216" s="35"/>
      <c r="B216" s="9"/>
      <c r="C216" s="9"/>
      <c r="D216" s="36"/>
      <c r="E216" s="36"/>
      <c r="F216" s="9"/>
      <c r="G216" s="37"/>
      <c r="H216" s="40"/>
    </row>
    <row r="217" spans="1:8" s="38" customFormat="1">
      <c r="A217" s="35"/>
      <c r="B217" s="9"/>
      <c r="C217" s="9"/>
      <c r="D217" s="36"/>
      <c r="E217" s="36"/>
      <c r="F217" s="9"/>
      <c r="G217" s="37"/>
      <c r="H217" s="40"/>
    </row>
    <row r="218" spans="1:8" s="38" customFormat="1">
      <c r="A218" s="35"/>
      <c r="B218" s="9"/>
      <c r="C218" s="9"/>
      <c r="D218" s="36"/>
      <c r="E218" s="36"/>
      <c r="F218" s="9"/>
      <c r="G218" s="37"/>
      <c r="H218" s="40"/>
    </row>
    <row r="219" spans="1:8" s="38" customFormat="1">
      <c r="A219" s="35"/>
      <c r="B219" s="9"/>
      <c r="C219" s="9"/>
      <c r="D219" s="36"/>
      <c r="E219" s="36"/>
      <c r="F219" s="9"/>
      <c r="G219" s="37"/>
      <c r="H219" s="40"/>
    </row>
    <row r="220" spans="1:8" s="38" customFormat="1">
      <c r="A220" s="35"/>
      <c r="B220" s="9"/>
      <c r="C220" s="9"/>
      <c r="D220" s="36"/>
      <c r="E220" s="36"/>
      <c r="F220" s="9"/>
      <c r="G220" s="37"/>
      <c r="H220" s="40"/>
    </row>
    <row r="221" spans="1:8" s="38" customFormat="1">
      <c r="A221" s="35"/>
      <c r="B221" s="9"/>
      <c r="C221" s="9"/>
      <c r="D221" s="36"/>
      <c r="E221" s="36"/>
      <c r="F221" s="9"/>
      <c r="G221" s="37"/>
      <c r="H221" s="40"/>
    </row>
    <row r="222" spans="1:8" s="38" customFormat="1">
      <c r="A222" s="35"/>
      <c r="B222" s="9"/>
      <c r="C222" s="9"/>
      <c r="D222" s="36"/>
      <c r="E222" s="36"/>
      <c r="F222" s="9"/>
      <c r="G222" s="37"/>
      <c r="H222" s="40"/>
    </row>
    <row r="223" spans="1:8" s="38" customFormat="1">
      <c r="A223" s="35"/>
      <c r="B223" s="9"/>
      <c r="C223" s="9"/>
      <c r="D223" s="36"/>
      <c r="E223" s="36"/>
      <c r="F223" s="9"/>
      <c r="G223" s="37"/>
      <c r="H223" s="40"/>
    </row>
    <row r="224" spans="1:8" s="38" customFormat="1">
      <c r="A224" s="35"/>
      <c r="B224" s="9"/>
      <c r="C224" s="9"/>
      <c r="D224" s="36"/>
      <c r="E224" s="36"/>
      <c r="F224" s="9"/>
      <c r="G224" s="37"/>
      <c r="H224" s="40"/>
    </row>
    <row r="225" spans="1:8" s="38" customFormat="1">
      <c r="A225" s="35"/>
      <c r="B225" s="9"/>
      <c r="C225" s="9"/>
      <c r="D225" s="36"/>
      <c r="E225" s="36"/>
      <c r="F225" s="9"/>
      <c r="G225" s="37"/>
      <c r="H225" s="40"/>
    </row>
    <row r="226" spans="1:8" s="38" customFormat="1">
      <c r="A226" s="35"/>
      <c r="B226" s="9"/>
      <c r="C226" s="9"/>
      <c r="D226" s="36"/>
      <c r="E226" s="36"/>
      <c r="F226" s="9"/>
      <c r="G226" s="37"/>
      <c r="H226" s="40"/>
    </row>
    <row r="227" spans="1:8" s="38" customFormat="1">
      <c r="A227" s="35"/>
      <c r="B227" s="9"/>
      <c r="C227" s="9"/>
      <c r="D227" s="36"/>
      <c r="E227" s="36"/>
      <c r="F227" s="9"/>
      <c r="G227" s="37"/>
      <c r="H227" s="40"/>
    </row>
    <row r="228" spans="1:8" s="38" customFormat="1">
      <c r="A228" s="35"/>
      <c r="B228" s="9"/>
      <c r="C228" s="9"/>
      <c r="D228" s="36"/>
      <c r="E228" s="36"/>
      <c r="F228" s="9"/>
      <c r="G228" s="37"/>
      <c r="H228" s="40"/>
    </row>
    <row r="229" spans="1:8" s="38" customFormat="1">
      <c r="A229" s="35"/>
      <c r="B229" s="9"/>
      <c r="C229" s="9"/>
      <c r="D229" s="36"/>
      <c r="E229" s="36"/>
      <c r="F229" s="9"/>
      <c r="G229" s="37"/>
      <c r="H229" s="40"/>
    </row>
    <row r="230" spans="1:8" s="38" customFormat="1">
      <c r="A230" s="35"/>
      <c r="B230" s="9"/>
      <c r="C230" s="9"/>
      <c r="D230" s="36"/>
      <c r="E230" s="36"/>
      <c r="F230" s="9"/>
      <c r="G230" s="37"/>
      <c r="H230" s="40"/>
    </row>
    <row r="231" spans="1:8" s="38" customFormat="1">
      <c r="A231" s="35"/>
      <c r="B231" s="9"/>
      <c r="C231" s="9"/>
      <c r="D231" s="36"/>
      <c r="E231" s="36"/>
      <c r="F231" s="9"/>
      <c r="G231" s="37"/>
      <c r="H231" s="40"/>
    </row>
    <row r="232" spans="1:8" s="38" customFormat="1">
      <c r="A232" s="35"/>
      <c r="B232" s="9"/>
      <c r="C232" s="9"/>
      <c r="D232" s="36"/>
      <c r="E232" s="36"/>
      <c r="F232" s="9"/>
      <c r="G232" s="37"/>
      <c r="H232" s="40"/>
    </row>
    <row r="233" spans="1:8" s="38" customFormat="1">
      <c r="A233" s="35"/>
      <c r="B233" s="9"/>
      <c r="C233" s="9"/>
      <c r="D233" s="36"/>
      <c r="E233" s="36"/>
      <c r="F233" s="9"/>
      <c r="G233" s="37"/>
      <c r="H233" s="40"/>
    </row>
    <row r="234" spans="1:8" s="38" customFormat="1">
      <c r="A234" s="35"/>
      <c r="B234" s="9"/>
      <c r="C234" s="9"/>
      <c r="D234" s="36"/>
      <c r="E234" s="36"/>
      <c r="F234" s="9"/>
      <c r="G234" s="37"/>
      <c r="H234" s="40"/>
    </row>
    <row r="235" spans="1:8" s="38" customFormat="1">
      <c r="A235" s="35"/>
      <c r="B235" s="9"/>
      <c r="C235" s="9"/>
      <c r="D235" s="36"/>
      <c r="E235" s="36"/>
      <c r="F235" s="9"/>
      <c r="G235" s="37"/>
      <c r="H235" s="40"/>
    </row>
    <row r="236" spans="1:8" s="38" customFormat="1">
      <c r="A236" s="35"/>
      <c r="B236" s="9"/>
      <c r="C236" s="9"/>
      <c r="D236" s="36"/>
      <c r="E236" s="36"/>
      <c r="F236" s="9"/>
      <c r="G236" s="37"/>
      <c r="H236" s="40"/>
    </row>
    <row r="237" spans="1:8" s="38" customFormat="1">
      <c r="A237" s="35"/>
      <c r="B237" s="9"/>
      <c r="C237" s="9"/>
      <c r="D237" s="36"/>
      <c r="E237" s="36"/>
      <c r="F237" s="9"/>
      <c r="G237" s="37"/>
      <c r="H237" s="40"/>
    </row>
    <row r="238" spans="1:8" s="38" customFormat="1">
      <c r="A238" s="35"/>
      <c r="B238" s="9"/>
      <c r="C238" s="9"/>
      <c r="D238" s="36"/>
      <c r="E238" s="36"/>
      <c r="F238" s="9"/>
      <c r="G238" s="37"/>
      <c r="H238" s="40"/>
    </row>
    <row r="239" spans="1:8" s="38" customFormat="1">
      <c r="A239" s="35"/>
      <c r="B239" s="9"/>
      <c r="C239" s="9"/>
      <c r="D239" s="36"/>
      <c r="E239" s="36"/>
      <c r="F239" s="9"/>
      <c r="G239" s="37"/>
      <c r="H239" s="40"/>
    </row>
    <row r="240" spans="1:8" s="38" customFormat="1">
      <c r="A240" s="35"/>
      <c r="B240" s="9"/>
      <c r="C240" s="9"/>
      <c r="D240" s="36"/>
      <c r="E240" s="36"/>
      <c r="F240" s="9"/>
      <c r="G240" s="37"/>
      <c r="H240" s="40"/>
    </row>
    <row r="241" spans="1:8" s="38" customFormat="1">
      <c r="A241" s="35"/>
      <c r="B241" s="9"/>
      <c r="C241" s="9"/>
      <c r="D241" s="36"/>
      <c r="E241" s="36"/>
      <c r="F241" s="9"/>
      <c r="G241" s="37"/>
      <c r="H241" s="40"/>
    </row>
    <row r="242" spans="1:8" s="38" customFormat="1">
      <c r="A242" s="35"/>
      <c r="B242" s="9"/>
      <c r="C242" s="9"/>
      <c r="D242" s="36"/>
      <c r="E242" s="36"/>
      <c r="F242" s="9"/>
      <c r="G242" s="37"/>
      <c r="H242" s="40"/>
    </row>
    <row r="243" spans="1:8" s="38" customFormat="1">
      <c r="A243" s="35"/>
      <c r="B243" s="9"/>
      <c r="C243" s="9"/>
      <c r="D243" s="36"/>
      <c r="E243" s="36"/>
      <c r="F243" s="9"/>
      <c r="G243" s="37"/>
      <c r="H243" s="40"/>
    </row>
    <row r="244" spans="1:8" s="38" customFormat="1">
      <c r="A244" s="35"/>
      <c r="B244" s="9"/>
      <c r="C244" s="9"/>
      <c r="D244" s="36"/>
      <c r="E244" s="36"/>
      <c r="F244" s="9"/>
      <c r="G244" s="37"/>
      <c r="H244" s="40"/>
    </row>
    <row r="245" spans="1:8" s="38" customFormat="1">
      <c r="A245" s="35"/>
      <c r="B245" s="9"/>
      <c r="C245" s="9"/>
      <c r="D245" s="36"/>
      <c r="E245" s="36"/>
      <c r="F245" s="9"/>
      <c r="G245" s="37"/>
      <c r="H245" s="40"/>
    </row>
    <row r="246" spans="1:8" s="38" customFormat="1">
      <c r="A246" s="35"/>
      <c r="B246" s="9"/>
      <c r="C246" s="9"/>
      <c r="D246" s="36"/>
      <c r="E246" s="36"/>
      <c r="F246" s="9"/>
      <c r="G246" s="37"/>
      <c r="H246" s="40"/>
    </row>
    <row r="247" spans="1:8" s="38" customFormat="1">
      <c r="A247" s="35"/>
      <c r="B247" s="9"/>
      <c r="C247" s="9"/>
      <c r="D247" s="36"/>
      <c r="E247" s="36"/>
      <c r="F247" s="9"/>
      <c r="G247" s="37"/>
      <c r="H247" s="40"/>
    </row>
    <row r="248" spans="1:8" s="38" customFormat="1">
      <c r="A248" s="35"/>
      <c r="B248" s="9"/>
      <c r="C248" s="9"/>
      <c r="D248" s="36"/>
      <c r="E248" s="36"/>
      <c r="F248" s="9"/>
      <c r="G248" s="37"/>
      <c r="H248" s="40"/>
    </row>
    <row r="249" spans="1:8" s="38" customFormat="1">
      <c r="A249" s="35"/>
      <c r="B249" s="9"/>
      <c r="C249" s="9"/>
      <c r="D249" s="36"/>
      <c r="E249" s="36"/>
      <c r="F249" s="9"/>
      <c r="G249" s="37"/>
      <c r="H249" s="40"/>
    </row>
    <row r="250" spans="1:8" s="38" customFormat="1">
      <c r="A250" s="35"/>
      <c r="B250" s="9"/>
      <c r="C250" s="9"/>
      <c r="D250" s="36"/>
      <c r="E250" s="36"/>
      <c r="F250" s="9"/>
      <c r="G250" s="37"/>
      <c r="H250" s="40"/>
    </row>
    <row r="251" spans="1:8" s="38" customFormat="1">
      <c r="A251" s="35"/>
      <c r="B251" s="9"/>
      <c r="C251" s="9"/>
      <c r="D251" s="36"/>
      <c r="E251" s="36"/>
      <c r="F251" s="9"/>
      <c r="G251" s="37"/>
      <c r="H251" s="40"/>
    </row>
    <row r="252" spans="1:8" s="38" customFormat="1">
      <c r="A252" s="35"/>
      <c r="B252" s="9"/>
      <c r="C252" s="9"/>
      <c r="D252" s="36"/>
      <c r="E252" s="36"/>
      <c r="F252" s="9"/>
      <c r="G252" s="37"/>
      <c r="H252" s="40"/>
    </row>
    <row r="253" spans="1:8" s="38" customFormat="1">
      <c r="A253" s="35"/>
      <c r="B253" s="9"/>
      <c r="C253" s="9"/>
      <c r="D253" s="36"/>
      <c r="E253" s="36"/>
      <c r="F253" s="9"/>
      <c r="G253" s="37"/>
      <c r="H253" s="40"/>
    </row>
    <row r="254" spans="1:8" s="38" customFormat="1">
      <c r="A254" s="35"/>
      <c r="B254" s="9"/>
      <c r="C254" s="9"/>
      <c r="D254" s="36"/>
      <c r="E254" s="36"/>
      <c r="F254" s="9"/>
      <c r="G254" s="37"/>
      <c r="H254" s="40"/>
    </row>
    <row r="255" spans="1:8" s="38" customFormat="1">
      <c r="A255" s="35"/>
      <c r="B255" s="9"/>
      <c r="C255" s="9"/>
      <c r="D255" s="36"/>
      <c r="E255" s="36"/>
      <c r="F255" s="9"/>
      <c r="G255" s="37"/>
      <c r="H255" s="40"/>
    </row>
    <row r="256" spans="1:8" s="38" customFormat="1">
      <c r="A256" s="35"/>
      <c r="B256" s="9"/>
      <c r="C256" s="9"/>
      <c r="D256" s="36"/>
      <c r="E256" s="36"/>
      <c r="F256" s="9"/>
      <c r="G256" s="37"/>
      <c r="H256" s="40"/>
    </row>
    <row r="257" spans="1:8" s="38" customFormat="1">
      <c r="A257" s="35"/>
      <c r="B257" s="9"/>
      <c r="C257" s="9"/>
      <c r="D257" s="36"/>
      <c r="E257" s="36"/>
      <c r="F257" s="9"/>
      <c r="G257" s="37"/>
      <c r="H257" s="40"/>
    </row>
    <row r="258" spans="1:8" s="38" customFormat="1">
      <c r="A258" s="35"/>
      <c r="B258" s="9"/>
      <c r="C258" s="9"/>
      <c r="D258" s="36"/>
      <c r="E258" s="36"/>
      <c r="F258" s="9"/>
      <c r="G258" s="37"/>
      <c r="H258" s="40"/>
    </row>
    <row r="259" spans="1:8" s="38" customFormat="1">
      <c r="A259" s="35"/>
      <c r="B259" s="9"/>
      <c r="C259" s="9"/>
      <c r="D259" s="36"/>
      <c r="E259" s="36"/>
      <c r="F259" s="9"/>
      <c r="G259" s="37"/>
      <c r="H259" s="40"/>
    </row>
    <row r="260" spans="1:8" s="38" customFormat="1">
      <c r="A260" s="35"/>
      <c r="B260" s="9"/>
      <c r="C260" s="9"/>
      <c r="D260" s="36"/>
      <c r="E260" s="36"/>
      <c r="F260" s="9"/>
      <c r="G260" s="37"/>
      <c r="H260" s="40"/>
    </row>
    <row r="261" spans="1:8" s="38" customFormat="1">
      <c r="A261" s="35"/>
      <c r="B261" s="9"/>
      <c r="C261" s="9"/>
      <c r="D261" s="36"/>
      <c r="E261" s="36"/>
      <c r="F261" s="9"/>
      <c r="G261" s="37"/>
      <c r="H261" s="40"/>
    </row>
    <row r="262" spans="1:8" s="38" customFormat="1">
      <c r="A262" s="35"/>
      <c r="B262" s="9"/>
      <c r="C262" s="9"/>
      <c r="D262" s="36"/>
      <c r="E262" s="36"/>
      <c r="F262" s="9"/>
      <c r="G262" s="37"/>
      <c r="H262" s="40"/>
    </row>
    <row r="263" spans="1:8" s="38" customFormat="1">
      <c r="A263" s="35"/>
      <c r="B263" s="9"/>
      <c r="C263" s="9"/>
      <c r="D263" s="36"/>
      <c r="E263" s="36"/>
      <c r="F263" s="9"/>
      <c r="G263" s="37"/>
      <c r="H263" s="40"/>
    </row>
    <row r="264" spans="1:8" s="38" customFormat="1">
      <c r="A264" s="35"/>
      <c r="B264" s="9"/>
      <c r="C264" s="9"/>
      <c r="D264" s="36"/>
      <c r="E264" s="36"/>
      <c r="F264" s="9"/>
      <c r="G264" s="37"/>
      <c r="H264" s="40"/>
    </row>
    <row r="265" spans="1:8" s="38" customFormat="1">
      <c r="A265" s="35"/>
      <c r="B265" s="9"/>
      <c r="C265" s="9"/>
      <c r="D265" s="36"/>
      <c r="E265" s="36"/>
      <c r="F265" s="9"/>
      <c r="G265" s="37"/>
      <c r="H265" s="40"/>
    </row>
    <row r="266" spans="1:8" s="38" customFormat="1">
      <c r="A266" s="35"/>
      <c r="B266" s="9"/>
      <c r="C266" s="9"/>
      <c r="D266" s="36"/>
      <c r="E266" s="36"/>
      <c r="F266" s="9"/>
      <c r="G266" s="37"/>
      <c r="H266" s="40"/>
    </row>
    <row r="267" spans="1:8" s="38" customFormat="1">
      <c r="A267" s="35"/>
      <c r="B267" s="9"/>
      <c r="C267" s="9"/>
      <c r="D267" s="36"/>
      <c r="E267" s="36"/>
      <c r="F267" s="9"/>
      <c r="G267" s="37"/>
      <c r="H267" s="40"/>
    </row>
    <row r="268" spans="1:8" s="38" customFormat="1">
      <c r="A268" s="35"/>
      <c r="B268" s="9"/>
      <c r="C268" s="9"/>
      <c r="D268" s="36"/>
      <c r="E268" s="36"/>
      <c r="F268" s="9"/>
      <c r="G268" s="37"/>
      <c r="H268" s="40"/>
    </row>
    <row r="269" spans="1:8" s="38" customFormat="1">
      <c r="A269" s="35"/>
      <c r="B269" s="9"/>
      <c r="C269" s="9"/>
      <c r="D269" s="36"/>
      <c r="E269" s="36"/>
      <c r="F269" s="9"/>
      <c r="G269" s="37"/>
      <c r="H269" s="40"/>
    </row>
    <row r="270" spans="1:8" s="38" customFormat="1">
      <c r="A270" s="35"/>
      <c r="B270" s="9"/>
      <c r="C270" s="9"/>
      <c r="D270" s="36"/>
      <c r="E270" s="36"/>
      <c r="F270" s="9"/>
      <c r="G270" s="37"/>
      <c r="H270" s="40"/>
    </row>
    <row r="271" spans="1:8" s="38" customFormat="1">
      <c r="A271" s="35"/>
      <c r="B271" s="9"/>
      <c r="C271" s="9"/>
      <c r="D271" s="36"/>
      <c r="E271" s="36"/>
      <c r="F271" s="9"/>
      <c r="G271" s="37"/>
      <c r="H271" s="40"/>
    </row>
    <row r="272" spans="1:8" s="38" customFormat="1">
      <c r="A272" s="35"/>
      <c r="B272" s="9"/>
      <c r="C272" s="9"/>
      <c r="D272" s="36"/>
      <c r="E272" s="36"/>
      <c r="F272" s="9"/>
      <c r="G272" s="37"/>
      <c r="H272" s="40"/>
    </row>
    <row r="273" spans="1:8" s="38" customFormat="1">
      <c r="A273" s="35"/>
      <c r="B273" s="9"/>
      <c r="C273" s="9"/>
      <c r="D273" s="36"/>
      <c r="E273" s="36"/>
      <c r="F273" s="9"/>
      <c r="G273" s="37"/>
      <c r="H273" s="40"/>
    </row>
    <row r="274" spans="1:8" s="38" customFormat="1">
      <c r="A274" s="35"/>
      <c r="B274" s="9"/>
      <c r="C274" s="9"/>
      <c r="D274" s="36"/>
      <c r="E274" s="36"/>
      <c r="F274" s="9"/>
      <c r="G274" s="37"/>
      <c r="H274" s="40"/>
    </row>
    <row r="275" spans="1:8" s="38" customFormat="1">
      <c r="A275" s="35"/>
      <c r="B275" s="9"/>
      <c r="C275" s="9"/>
      <c r="D275" s="36"/>
      <c r="E275" s="36"/>
      <c r="F275" s="9"/>
      <c r="G275" s="37"/>
      <c r="H275" s="40"/>
    </row>
    <row r="276" spans="1:8" s="38" customFormat="1">
      <c r="A276" s="35"/>
      <c r="B276" s="9"/>
      <c r="C276" s="9"/>
      <c r="D276" s="36"/>
      <c r="E276" s="36"/>
      <c r="F276" s="9"/>
      <c r="G276" s="37"/>
      <c r="H276" s="40"/>
    </row>
    <row r="277" spans="1:8" s="38" customFormat="1">
      <c r="A277" s="35"/>
      <c r="B277" s="9"/>
      <c r="C277" s="9"/>
      <c r="D277" s="36"/>
      <c r="E277" s="36"/>
      <c r="F277" s="9"/>
      <c r="G277" s="37"/>
      <c r="H277" s="40"/>
    </row>
    <row r="278" spans="1:8" s="38" customFormat="1">
      <c r="A278" s="35"/>
      <c r="B278" s="9"/>
      <c r="C278" s="9"/>
      <c r="D278" s="36"/>
      <c r="E278" s="36"/>
      <c r="F278" s="9"/>
      <c r="G278" s="37"/>
      <c r="H278" s="40"/>
    </row>
    <row r="279" spans="1:8" s="38" customFormat="1">
      <c r="A279" s="35"/>
      <c r="B279" s="9"/>
      <c r="C279" s="9"/>
      <c r="D279" s="36"/>
      <c r="E279" s="36"/>
      <c r="F279" s="9"/>
      <c r="G279" s="37"/>
      <c r="H279" s="40"/>
    </row>
    <row r="280" spans="1:8" s="38" customFormat="1">
      <c r="A280" s="35"/>
      <c r="B280" s="9"/>
      <c r="C280" s="9"/>
      <c r="D280" s="36"/>
      <c r="E280" s="36"/>
      <c r="F280" s="9"/>
      <c r="G280" s="37"/>
      <c r="H280" s="40"/>
    </row>
    <row r="281" spans="1:8" s="38" customFormat="1">
      <c r="A281" s="35"/>
      <c r="B281" s="9"/>
      <c r="C281" s="9"/>
      <c r="D281" s="36"/>
      <c r="E281" s="36"/>
      <c r="F281" s="9"/>
      <c r="G281" s="37"/>
      <c r="H281" s="40"/>
    </row>
    <row r="282" spans="1:8" s="38" customFormat="1">
      <c r="A282" s="35"/>
      <c r="B282" s="9"/>
      <c r="C282" s="9"/>
      <c r="D282" s="36"/>
      <c r="E282" s="36"/>
      <c r="F282" s="9"/>
      <c r="G282" s="37"/>
      <c r="H282" s="40"/>
    </row>
    <row r="283" spans="1:8" s="38" customFormat="1">
      <c r="A283" s="35"/>
      <c r="B283" s="9"/>
      <c r="C283" s="9"/>
      <c r="D283" s="36"/>
      <c r="E283" s="36"/>
      <c r="F283" s="9"/>
      <c r="G283" s="37"/>
      <c r="H283" s="40"/>
    </row>
    <row r="284" spans="1:8" s="38" customFormat="1">
      <c r="A284" s="35"/>
      <c r="B284" s="9"/>
      <c r="C284" s="9"/>
      <c r="D284" s="36"/>
      <c r="E284" s="36"/>
      <c r="F284" s="9"/>
      <c r="G284" s="37"/>
      <c r="H284" s="40"/>
    </row>
    <row r="285" spans="1:8" s="38" customFormat="1">
      <c r="A285" s="35"/>
      <c r="B285" s="9"/>
      <c r="C285" s="9"/>
      <c r="D285" s="36"/>
      <c r="E285" s="36"/>
      <c r="F285" s="9"/>
      <c r="G285" s="37"/>
      <c r="H285" s="40"/>
    </row>
    <row r="286" spans="1:8" s="38" customFormat="1">
      <c r="A286" s="35"/>
      <c r="B286" s="9"/>
      <c r="C286" s="9"/>
      <c r="D286" s="36"/>
      <c r="E286" s="36"/>
      <c r="F286" s="9"/>
      <c r="G286" s="37"/>
      <c r="H286" s="40"/>
    </row>
    <row r="287" spans="1:8" s="38" customFormat="1">
      <c r="A287" s="35"/>
      <c r="B287" s="9"/>
      <c r="C287" s="9"/>
      <c r="D287" s="36"/>
      <c r="E287" s="36"/>
      <c r="F287" s="9"/>
      <c r="G287" s="37"/>
      <c r="H287" s="40"/>
    </row>
    <row r="288" spans="1:8" s="38" customFormat="1">
      <c r="A288" s="35"/>
      <c r="B288" s="9"/>
      <c r="C288" s="9"/>
      <c r="D288" s="36"/>
      <c r="E288" s="36"/>
      <c r="F288" s="9"/>
      <c r="G288" s="37"/>
      <c r="H288" s="40"/>
    </row>
    <row r="289" spans="1:8" s="38" customFormat="1">
      <c r="A289" s="35"/>
      <c r="B289" s="9"/>
      <c r="C289" s="9"/>
      <c r="D289" s="36"/>
      <c r="E289" s="36"/>
      <c r="F289" s="9"/>
      <c r="G289" s="37"/>
      <c r="H289" s="40"/>
    </row>
    <row r="290" spans="1:8" s="38" customFormat="1">
      <c r="A290" s="35"/>
      <c r="B290" s="9"/>
      <c r="C290" s="9"/>
      <c r="D290" s="36"/>
      <c r="E290" s="36"/>
      <c r="F290" s="9"/>
      <c r="G290" s="37"/>
      <c r="H290" s="40"/>
    </row>
    <row r="291" spans="1:8" s="38" customFormat="1">
      <c r="A291" s="35"/>
      <c r="B291" s="9"/>
      <c r="C291" s="9"/>
      <c r="D291" s="36"/>
      <c r="E291" s="36"/>
      <c r="F291" s="9"/>
      <c r="G291" s="37"/>
      <c r="H291" s="40"/>
    </row>
    <row r="292" spans="1:8" s="38" customFormat="1">
      <c r="A292" s="35"/>
      <c r="B292" s="9"/>
      <c r="C292" s="9"/>
      <c r="D292" s="36"/>
      <c r="E292" s="36"/>
      <c r="F292" s="9"/>
      <c r="G292" s="37"/>
      <c r="H292" s="40"/>
    </row>
    <row r="293" spans="1:8" s="38" customFormat="1">
      <c r="A293" s="35"/>
      <c r="B293" s="9"/>
      <c r="C293" s="9"/>
      <c r="D293" s="36"/>
      <c r="E293" s="36"/>
      <c r="F293" s="9"/>
      <c r="G293" s="37"/>
      <c r="H293" s="40"/>
    </row>
    <row r="294" spans="1:8" s="38" customFormat="1">
      <c r="A294" s="35"/>
      <c r="B294" s="9"/>
      <c r="C294" s="9"/>
      <c r="D294" s="36"/>
      <c r="E294" s="36"/>
      <c r="F294" s="9"/>
      <c r="G294" s="37"/>
      <c r="H294" s="40"/>
    </row>
    <row r="295" spans="1:8" s="38" customFormat="1">
      <c r="A295" s="35"/>
      <c r="B295" s="9"/>
      <c r="C295" s="9"/>
      <c r="D295" s="36"/>
      <c r="E295" s="36"/>
      <c r="F295" s="9"/>
      <c r="G295" s="37"/>
      <c r="H295" s="40"/>
    </row>
    <row r="296" spans="1:8" s="38" customFormat="1">
      <c r="A296" s="35"/>
      <c r="B296" s="9"/>
      <c r="C296" s="9"/>
      <c r="D296" s="36"/>
      <c r="E296" s="36"/>
      <c r="F296" s="9"/>
      <c r="G296" s="37"/>
      <c r="H296" s="40"/>
    </row>
    <row r="297" spans="1:8" s="38" customFormat="1">
      <c r="A297" s="35"/>
      <c r="B297" s="9"/>
      <c r="C297" s="9"/>
      <c r="D297" s="36"/>
      <c r="E297" s="36"/>
      <c r="F297" s="9"/>
      <c r="G297" s="37"/>
      <c r="H297" s="40"/>
    </row>
    <row r="298" spans="1:8" s="38" customFormat="1">
      <c r="A298" s="35"/>
      <c r="B298" s="9"/>
      <c r="C298" s="9"/>
      <c r="D298" s="36"/>
      <c r="E298" s="36"/>
      <c r="F298" s="9"/>
      <c r="G298" s="37"/>
      <c r="H298" s="40"/>
    </row>
    <row r="299" spans="1:8" s="38" customFormat="1">
      <c r="A299" s="35"/>
      <c r="B299" s="9"/>
      <c r="C299" s="9"/>
      <c r="D299" s="36"/>
      <c r="E299" s="36"/>
      <c r="F299" s="9"/>
      <c r="G299" s="37"/>
      <c r="H299" s="40"/>
    </row>
    <row r="300" spans="1:8" s="38" customFormat="1">
      <c r="A300" s="35"/>
      <c r="B300" s="9"/>
      <c r="C300" s="9"/>
      <c r="D300" s="36"/>
      <c r="E300" s="36"/>
      <c r="F300" s="9"/>
      <c r="G300" s="37"/>
      <c r="H300" s="40"/>
    </row>
    <row r="301" spans="1:8" s="38" customFormat="1">
      <c r="A301" s="35"/>
      <c r="B301" s="9"/>
      <c r="C301" s="9"/>
      <c r="D301" s="36"/>
      <c r="E301" s="36"/>
      <c r="F301" s="9"/>
      <c r="G301" s="37"/>
      <c r="H301" s="40"/>
    </row>
    <row r="302" spans="1:8" s="38" customFormat="1">
      <c r="A302" s="35"/>
      <c r="B302" s="9"/>
      <c r="C302" s="9"/>
      <c r="D302" s="36"/>
      <c r="E302" s="36"/>
      <c r="F302" s="9"/>
      <c r="G302" s="37"/>
      <c r="H302" s="40"/>
    </row>
    <row r="303" spans="1:8" s="38" customFormat="1">
      <c r="A303" s="35"/>
      <c r="B303" s="9"/>
      <c r="C303" s="9"/>
      <c r="D303" s="36"/>
      <c r="E303" s="36"/>
      <c r="F303" s="9"/>
      <c r="G303" s="37"/>
      <c r="H303" s="40"/>
    </row>
    <row r="304" spans="1:8" s="38" customFormat="1">
      <c r="A304" s="35"/>
      <c r="B304" s="9"/>
      <c r="C304" s="9"/>
      <c r="D304" s="36"/>
      <c r="E304" s="36"/>
      <c r="F304" s="9"/>
      <c r="G304" s="37"/>
      <c r="H304" s="40"/>
    </row>
    <row r="305" spans="1:8" s="38" customFormat="1">
      <c r="A305" s="35"/>
      <c r="B305" s="9"/>
      <c r="C305" s="9"/>
      <c r="D305" s="36"/>
      <c r="E305" s="36"/>
      <c r="F305" s="9"/>
      <c r="G305" s="37"/>
      <c r="H305" s="40"/>
    </row>
    <row r="306" spans="1:8" s="38" customFormat="1">
      <c r="A306" s="35"/>
      <c r="B306" s="9"/>
      <c r="C306" s="9"/>
      <c r="D306" s="36"/>
      <c r="E306" s="36"/>
      <c r="F306" s="9"/>
      <c r="G306" s="37"/>
      <c r="H306" s="40"/>
    </row>
    <row r="307" spans="1:8" s="38" customFormat="1">
      <c r="A307" s="35"/>
      <c r="B307" s="9"/>
      <c r="C307" s="9"/>
      <c r="D307" s="36"/>
      <c r="E307" s="36"/>
      <c r="F307" s="9"/>
      <c r="G307" s="37"/>
      <c r="H307" s="40"/>
    </row>
    <row r="308" spans="1:8" s="38" customFormat="1">
      <c r="A308" s="35"/>
      <c r="B308" s="9"/>
      <c r="C308" s="9"/>
      <c r="D308" s="36"/>
      <c r="E308" s="36"/>
      <c r="F308" s="9"/>
      <c r="G308" s="37"/>
      <c r="H308" s="40"/>
    </row>
    <row r="309" spans="1:8" s="38" customFormat="1">
      <c r="A309" s="35"/>
      <c r="B309" s="9"/>
      <c r="C309" s="9"/>
      <c r="D309" s="36"/>
      <c r="E309" s="36"/>
      <c r="F309" s="9"/>
      <c r="G309" s="37"/>
      <c r="H309" s="40"/>
    </row>
    <row r="310" spans="1:8" s="38" customFormat="1">
      <c r="A310" s="35"/>
      <c r="B310" s="9"/>
      <c r="C310" s="9"/>
      <c r="D310" s="36"/>
      <c r="E310" s="36"/>
      <c r="F310" s="9"/>
      <c r="G310" s="37"/>
      <c r="H310" s="40"/>
    </row>
    <row r="311" spans="1:8" s="38" customFormat="1">
      <c r="A311" s="35"/>
      <c r="B311" s="9"/>
      <c r="C311" s="9"/>
      <c r="D311" s="36"/>
      <c r="E311" s="36"/>
      <c r="F311" s="9"/>
      <c r="G311" s="37"/>
      <c r="H311" s="40"/>
    </row>
    <row r="312" spans="1:8" s="38" customFormat="1">
      <c r="A312" s="35"/>
      <c r="B312" s="9"/>
      <c r="C312" s="9"/>
      <c r="D312" s="36"/>
      <c r="E312" s="36"/>
      <c r="F312" s="9"/>
      <c r="G312" s="37"/>
      <c r="H312" s="40"/>
    </row>
    <row r="313" spans="1:8" s="38" customFormat="1">
      <c r="A313" s="35"/>
      <c r="B313" s="9"/>
      <c r="C313" s="9"/>
      <c r="D313" s="36"/>
      <c r="E313" s="36"/>
      <c r="F313" s="9"/>
      <c r="G313" s="37"/>
      <c r="H313" s="40"/>
    </row>
    <row r="314" spans="1:8" s="38" customFormat="1">
      <c r="A314" s="35"/>
      <c r="B314" s="9"/>
      <c r="C314" s="9"/>
      <c r="D314" s="36"/>
      <c r="E314" s="36"/>
      <c r="F314" s="9"/>
      <c r="G314" s="37"/>
      <c r="H314" s="40"/>
    </row>
    <row r="315" spans="1:8" s="38" customFormat="1">
      <c r="A315" s="35"/>
      <c r="B315" s="9"/>
      <c r="C315" s="9"/>
      <c r="D315" s="36"/>
      <c r="E315" s="36"/>
      <c r="F315" s="9"/>
      <c r="G315" s="37"/>
      <c r="H315" s="40"/>
    </row>
    <row r="316" spans="1:8" s="38" customFormat="1">
      <c r="A316" s="35"/>
      <c r="B316" s="9"/>
      <c r="C316" s="9"/>
      <c r="D316" s="36"/>
      <c r="E316" s="36"/>
      <c r="F316" s="9"/>
      <c r="G316" s="37"/>
      <c r="H316" s="40"/>
    </row>
    <row r="317" spans="1:8" s="38" customFormat="1">
      <c r="A317" s="35"/>
      <c r="B317" s="9"/>
      <c r="C317" s="9"/>
      <c r="D317" s="36"/>
      <c r="E317" s="36"/>
      <c r="F317" s="9"/>
      <c r="G317" s="37"/>
      <c r="H317" s="40"/>
    </row>
    <row r="318" spans="1:8" s="38" customFormat="1">
      <c r="A318" s="35"/>
      <c r="B318" s="9"/>
      <c r="C318" s="9"/>
      <c r="D318" s="36"/>
      <c r="E318" s="36"/>
      <c r="F318" s="9"/>
      <c r="G318" s="37"/>
      <c r="H318" s="40"/>
    </row>
    <row r="319" spans="1:8" s="38" customFormat="1">
      <c r="A319" s="35"/>
      <c r="B319" s="9"/>
      <c r="C319" s="9"/>
      <c r="D319" s="36"/>
      <c r="E319" s="36"/>
      <c r="F319" s="9"/>
      <c r="G319" s="37"/>
      <c r="H319" s="40"/>
    </row>
    <row r="320" spans="1:8" s="38" customFormat="1">
      <c r="A320" s="35"/>
      <c r="B320" s="9"/>
      <c r="C320" s="9"/>
      <c r="D320" s="36"/>
      <c r="E320" s="36"/>
      <c r="F320" s="9"/>
      <c r="G320" s="37"/>
      <c r="H320" s="40"/>
    </row>
    <row r="321" spans="1:8" s="38" customFormat="1">
      <c r="A321" s="35"/>
      <c r="B321" s="9"/>
      <c r="C321" s="9"/>
      <c r="D321" s="36"/>
      <c r="E321" s="36"/>
      <c r="F321" s="9"/>
      <c r="G321" s="37"/>
      <c r="H321" s="40"/>
    </row>
    <row r="322" spans="1:8" s="38" customFormat="1">
      <c r="A322" s="35"/>
      <c r="B322" s="9"/>
      <c r="C322" s="9"/>
      <c r="D322" s="36"/>
      <c r="E322" s="36"/>
      <c r="F322" s="9"/>
      <c r="G322" s="37"/>
      <c r="H322" s="40"/>
    </row>
    <row r="323" spans="1:8" s="38" customFormat="1">
      <c r="A323" s="35"/>
      <c r="B323" s="9"/>
      <c r="C323" s="9"/>
      <c r="D323" s="36"/>
      <c r="E323" s="36"/>
      <c r="F323" s="9"/>
      <c r="G323" s="37"/>
      <c r="H323" s="40"/>
    </row>
    <row r="324" spans="1:8" s="38" customFormat="1">
      <c r="A324" s="35"/>
      <c r="B324" s="9"/>
      <c r="C324" s="9"/>
      <c r="D324" s="36"/>
      <c r="E324" s="36"/>
      <c r="F324" s="9"/>
      <c r="G324" s="37"/>
      <c r="H324" s="40"/>
    </row>
    <row r="325" spans="1:8" s="38" customFormat="1">
      <c r="A325" s="35"/>
      <c r="B325" s="9"/>
      <c r="C325" s="9"/>
      <c r="D325" s="36"/>
      <c r="E325" s="36"/>
      <c r="F325" s="9"/>
      <c r="G325" s="37"/>
      <c r="H325" s="40"/>
    </row>
    <row r="326" spans="1:8" s="38" customFormat="1">
      <c r="A326" s="35"/>
      <c r="B326" s="9"/>
      <c r="C326" s="9"/>
      <c r="D326" s="36"/>
      <c r="E326" s="36"/>
      <c r="F326" s="9"/>
      <c r="G326" s="37"/>
      <c r="H326" s="40"/>
    </row>
    <row r="327" spans="1:8" s="38" customFormat="1">
      <c r="A327" s="35"/>
      <c r="B327" s="9"/>
      <c r="C327" s="9"/>
      <c r="D327" s="36"/>
      <c r="E327" s="36"/>
      <c r="F327" s="9"/>
      <c r="G327" s="37"/>
      <c r="H327" s="40"/>
    </row>
    <row r="328" spans="1:8" s="38" customFormat="1">
      <c r="A328" s="35"/>
      <c r="B328" s="9"/>
      <c r="C328" s="9"/>
      <c r="D328" s="36"/>
      <c r="E328" s="36"/>
      <c r="F328" s="9"/>
      <c r="G328" s="37"/>
      <c r="H328" s="40"/>
    </row>
    <row r="329" spans="1:8" s="38" customFormat="1">
      <c r="A329" s="35"/>
      <c r="B329" s="9"/>
      <c r="C329" s="9"/>
      <c r="D329" s="36"/>
      <c r="E329" s="36"/>
      <c r="F329" s="9"/>
      <c r="G329" s="37"/>
      <c r="H329" s="40"/>
    </row>
    <row r="330" spans="1:8" s="38" customFormat="1">
      <c r="A330" s="35"/>
      <c r="B330" s="9"/>
      <c r="C330" s="9"/>
      <c r="D330" s="36"/>
      <c r="E330" s="36"/>
      <c r="F330" s="9"/>
      <c r="G330" s="37"/>
      <c r="H330" s="40"/>
    </row>
    <row r="331" spans="1:8" s="38" customFormat="1">
      <c r="A331" s="35"/>
      <c r="B331" s="9"/>
      <c r="C331" s="9"/>
      <c r="D331" s="36"/>
      <c r="E331" s="36"/>
      <c r="F331" s="9"/>
      <c r="G331" s="37"/>
      <c r="H331" s="40"/>
    </row>
    <row r="332" spans="1:8" s="38" customFormat="1">
      <c r="A332" s="35"/>
      <c r="B332" s="9"/>
      <c r="C332" s="9"/>
      <c r="D332" s="36"/>
      <c r="E332" s="36"/>
      <c r="F332" s="9"/>
      <c r="G332" s="37"/>
      <c r="H332" s="40"/>
    </row>
    <row r="333" spans="1:8" s="38" customFormat="1">
      <c r="A333" s="35"/>
      <c r="B333" s="9"/>
      <c r="C333" s="9"/>
      <c r="D333" s="36"/>
      <c r="E333" s="36"/>
      <c r="F333" s="9"/>
      <c r="G333" s="37"/>
      <c r="H333" s="40"/>
    </row>
    <row r="334" spans="1:8" s="38" customFormat="1">
      <c r="A334" s="35"/>
      <c r="B334" s="9"/>
      <c r="C334" s="9"/>
      <c r="D334" s="36"/>
      <c r="E334" s="36"/>
      <c r="F334" s="9"/>
      <c r="G334" s="37"/>
      <c r="H334" s="40"/>
    </row>
    <row r="335" spans="1:8" s="38" customFormat="1">
      <c r="A335" s="35"/>
      <c r="B335" s="9"/>
      <c r="C335" s="9"/>
      <c r="D335" s="36"/>
      <c r="E335" s="36"/>
      <c r="F335" s="9"/>
      <c r="G335" s="37"/>
      <c r="H335" s="40"/>
    </row>
    <row r="336" spans="1:8" s="38" customFormat="1">
      <c r="A336" s="35"/>
      <c r="B336" s="9"/>
      <c r="C336" s="9"/>
      <c r="D336" s="36"/>
      <c r="E336" s="36"/>
      <c r="F336" s="9"/>
      <c r="G336" s="37"/>
      <c r="H336" s="40"/>
    </row>
    <row r="337" spans="1:8" s="38" customFormat="1">
      <c r="A337" s="35"/>
      <c r="B337" s="9"/>
      <c r="C337" s="9"/>
      <c r="D337" s="36"/>
      <c r="E337" s="36"/>
      <c r="F337" s="9"/>
      <c r="G337" s="37"/>
      <c r="H337" s="40"/>
    </row>
    <row r="338" spans="1:8" s="38" customFormat="1">
      <c r="A338" s="35"/>
      <c r="B338" s="9"/>
      <c r="C338" s="9"/>
      <c r="D338" s="36"/>
      <c r="E338" s="36"/>
      <c r="F338" s="9"/>
      <c r="G338" s="37"/>
      <c r="H338" s="40"/>
    </row>
    <row r="339" spans="1:8" s="38" customFormat="1">
      <c r="A339" s="35"/>
      <c r="B339" s="9"/>
      <c r="C339" s="9"/>
      <c r="D339" s="36"/>
      <c r="E339" s="36"/>
      <c r="F339" s="9"/>
      <c r="G339" s="37"/>
      <c r="H339" s="40"/>
    </row>
    <row r="340" spans="1:8" s="38" customFormat="1">
      <c r="A340" s="35"/>
      <c r="B340" s="9"/>
      <c r="C340" s="9"/>
      <c r="D340" s="36"/>
      <c r="E340" s="36"/>
      <c r="F340" s="9"/>
      <c r="G340" s="37"/>
      <c r="H340" s="40"/>
    </row>
    <row r="341" spans="1:8" s="38" customFormat="1">
      <c r="A341" s="35"/>
      <c r="B341" s="9"/>
      <c r="C341" s="9"/>
      <c r="D341" s="36"/>
      <c r="E341" s="36"/>
      <c r="F341" s="9"/>
      <c r="G341" s="37"/>
      <c r="H341" s="40"/>
    </row>
    <row r="342" spans="1:8" s="38" customFormat="1">
      <c r="A342" s="35"/>
      <c r="B342" s="9"/>
      <c r="C342" s="9"/>
      <c r="D342" s="36"/>
      <c r="E342" s="36"/>
      <c r="F342" s="9"/>
      <c r="G342" s="37"/>
      <c r="H342" s="40"/>
    </row>
    <row r="343" spans="1:8" s="38" customFormat="1">
      <c r="A343" s="35"/>
      <c r="B343" s="9"/>
      <c r="C343" s="9"/>
      <c r="D343" s="36"/>
      <c r="E343" s="36"/>
      <c r="F343" s="9"/>
      <c r="G343" s="37"/>
      <c r="H343" s="40"/>
    </row>
    <row r="344" spans="1:8" s="38" customFormat="1">
      <c r="A344" s="35"/>
      <c r="B344" s="9"/>
      <c r="C344" s="9"/>
      <c r="D344" s="36"/>
      <c r="E344" s="36"/>
      <c r="F344" s="9"/>
      <c r="G344" s="37"/>
      <c r="H344" s="40"/>
    </row>
    <row r="345" spans="1:8" s="38" customFormat="1">
      <c r="A345" s="35"/>
      <c r="B345" s="9"/>
      <c r="C345" s="9"/>
      <c r="D345" s="36"/>
      <c r="E345" s="36"/>
      <c r="F345" s="9"/>
      <c r="G345" s="37"/>
      <c r="H345" s="40"/>
    </row>
    <row r="346" spans="1:8" s="38" customFormat="1">
      <c r="A346" s="35"/>
      <c r="B346" s="9"/>
      <c r="C346" s="9"/>
      <c r="D346" s="36"/>
      <c r="E346" s="36"/>
      <c r="F346" s="9"/>
      <c r="G346" s="37"/>
      <c r="H346" s="40"/>
    </row>
    <row r="347" spans="1:8" s="38" customFormat="1">
      <c r="A347" s="35"/>
      <c r="B347" s="9"/>
      <c r="C347" s="9"/>
      <c r="D347" s="36"/>
      <c r="E347" s="36"/>
      <c r="F347" s="9"/>
      <c r="G347" s="37"/>
      <c r="H347" s="40"/>
    </row>
    <row r="348" spans="1:8" s="38" customFormat="1">
      <c r="A348" s="35"/>
      <c r="B348" s="9"/>
      <c r="C348" s="9"/>
      <c r="D348" s="36"/>
      <c r="E348" s="36"/>
      <c r="F348" s="9"/>
      <c r="G348" s="37"/>
      <c r="H348" s="40"/>
    </row>
    <row r="349" spans="1:8" s="38" customFormat="1">
      <c r="A349" s="35"/>
      <c r="B349" s="9"/>
      <c r="C349" s="9"/>
      <c r="D349" s="36"/>
      <c r="E349" s="36"/>
      <c r="F349" s="9"/>
      <c r="G349" s="37"/>
      <c r="H349" s="40"/>
    </row>
    <row r="350" spans="1:8" s="38" customFormat="1">
      <c r="A350" s="35"/>
      <c r="B350" s="9"/>
      <c r="C350" s="9"/>
      <c r="D350" s="36"/>
      <c r="E350" s="36"/>
      <c r="F350" s="9"/>
      <c r="G350" s="37"/>
      <c r="H350" s="40"/>
    </row>
    <row r="351" spans="1:8" s="38" customFormat="1">
      <c r="A351" s="35"/>
      <c r="B351" s="9"/>
      <c r="C351" s="9"/>
      <c r="D351" s="36"/>
      <c r="E351" s="36"/>
      <c r="F351" s="9"/>
      <c r="G351" s="37"/>
      <c r="H351" s="40"/>
    </row>
    <row r="352" spans="1:8" s="38" customFormat="1">
      <c r="A352" s="35"/>
      <c r="B352" s="9"/>
      <c r="C352" s="9"/>
      <c r="D352" s="36"/>
      <c r="E352" s="36"/>
      <c r="F352" s="9"/>
      <c r="G352" s="37"/>
      <c r="H352" s="40"/>
    </row>
    <row r="353" spans="1:8" s="38" customFormat="1">
      <c r="A353" s="35"/>
      <c r="B353" s="9"/>
      <c r="C353" s="9"/>
      <c r="D353" s="36"/>
      <c r="E353" s="36"/>
      <c r="F353" s="9"/>
      <c r="G353" s="37"/>
      <c r="H353" s="40"/>
    </row>
    <row r="354" spans="1:8" s="38" customFormat="1">
      <c r="A354" s="35"/>
      <c r="B354" s="9"/>
      <c r="C354" s="9"/>
      <c r="D354" s="36"/>
      <c r="E354" s="36"/>
      <c r="F354" s="9"/>
      <c r="G354" s="37"/>
      <c r="H354" s="40"/>
    </row>
    <row r="355" spans="1:8" s="38" customFormat="1">
      <c r="A355" s="35"/>
      <c r="B355" s="9"/>
      <c r="C355" s="9"/>
      <c r="D355" s="36"/>
      <c r="E355" s="36"/>
      <c r="F355" s="9"/>
      <c r="G355" s="37"/>
      <c r="H355" s="40"/>
    </row>
    <row r="356" spans="1:8" s="38" customFormat="1">
      <c r="A356" s="35"/>
      <c r="B356" s="9"/>
      <c r="C356" s="9"/>
      <c r="D356" s="36"/>
      <c r="E356" s="36"/>
      <c r="F356" s="9"/>
      <c r="G356" s="37"/>
      <c r="H356" s="40"/>
    </row>
    <row r="357" spans="1:8" s="38" customFormat="1">
      <c r="A357" s="35"/>
      <c r="B357" s="9"/>
      <c r="C357" s="9"/>
      <c r="D357" s="36"/>
      <c r="E357" s="36"/>
      <c r="F357" s="9"/>
      <c r="G357" s="37"/>
      <c r="H357" s="40"/>
    </row>
    <row r="358" spans="1:8" s="38" customFormat="1">
      <c r="A358" s="35"/>
      <c r="B358" s="9"/>
      <c r="C358" s="9"/>
      <c r="D358" s="36"/>
      <c r="E358" s="36"/>
      <c r="F358" s="9"/>
      <c r="G358" s="37"/>
      <c r="H358" s="40"/>
    </row>
    <row r="359" spans="1:8" s="38" customFormat="1">
      <c r="A359" s="35"/>
      <c r="B359" s="9"/>
      <c r="C359" s="9"/>
      <c r="D359" s="36"/>
      <c r="E359" s="36"/>
      <c r="F359" s="9"/>
      <c r="G359" s="37"/>
      <c r="H359" s="40"/>
    </row>
    <row r="360" spans="1:8" s="38" customFormat="1">
      <c r="A360" s="35"/>
      <c r="B360" s="9"/>
      <c r="C360" s="9"/>
      <c r="D360" s="36"/>
      <c r="E360" s="36"/>
      <c r="F360" s="9"/>
      <c r="G360" s="37"/>
      <c r="H360" s="40"/>
    </row>
    <row r="361" spans="1:8" s="38" customFormat="1">
      <c r="A361" s="35"/>
      <c r="B361" s="9"/>
      <c r="C361" s="9"/>
      <c r="D361" s="36"/>
      <c r="E361" s="36"/>
      <c r="F361" s="9"/>
      <c r="G361" s="37"/>
      <c r="H361" s="40"/>
    </row>
    <row r="362" spans="1:8" s="38" customFormat="1">
      <c r="A362" s="35"/>
      <c r="B362" s="9"/>
      <c r="C362" s="9"/>
      <c r="D362" s="36"/>
      <c r="E362" s="36"/>
      <c r="F362" s="9"/>
      <c r="G362" s="37"/>
      <c r="H362" s="40"/>
    </row>
    <row r="363" spans="1:8" s="38" customFormat="1">
      <c r="A363" s="35"/>
      <c r="B363" s="9"/>
      <c r="C363" s="9"/>
      <c r="D363" s="36"/>
      <c r="E363" s="36"/>
      <c r="F363" s="9"/>
      <c r="G363" s="37"/>
      <c r="H363" s="40"/>
    </row>
    <row r="364" spans="1:8" s="38" customFormat="1">
      <c r="A364" s="35"/>
      <c r="B364" s="9"/>
      <c r="C364" s="9"/>
      <c r="D364" s="36"/>
      <c r="E364" s="36"/>
      <c r="F364" s="9"/>
      <c r="G364" s="37"/>
      <c r="H364" s="40"/>
    </row>
    <row r="365" spans="1:8" s="38" customFormat="1">
      <c r="A365" s="35"/>
      <c r="B365" s="9"/>
      <c r="C365" s="9"/>
      <c r="D365" s="36"/>
      <c r="E365" s="36"/>
      <c r="F365" s="9"/>
      <c r="G365" s="37"/>
      <c r="H365" s="40"/>
    </row>
    <row r="366" spans="1:8" s="38" customFormat="1">
      <c r="A366" s="35"/>
      <c r="B366" s="9"/>
      <c r="C366" s="9"/>
      <c r="D366" s="36"/>
      <c r="E366" s="36"/>
      <c r="F366" s="9"/>
      <c r="G366" s="37"/>
      <c r="H366" s="40"/>
    </row>
    <row r="367" spans="1:8" s="38" customFormat="1">
      <c r="A367" s="35"/>
      <c r="B367" s="9"/>
      <c r="C367" s="9"/>
      <c r="D367" s="36"/>
      <c r="E367" s="36"/>
      <c r="F367" s="9"/>
      <c r="G367" s="37"/>
      <c r="H367" s="40"/>
    </row>
    <row r="368" spans="1:8" s="38" customFormat="1">
      <c r="A368" s="35"/>
      <c r="B368" s="9"/>
      <c r="C368" s="9"/>
      <c r="D368" s="36"/>
      <c r="E368" s="36"/>
      <c r="F368" s="9"/>
      <c r="G368" s="37"/>
      <c r="H368" s="40"/>
    </row>
    <row r="369" spans="1:8" s="38" customFormat="1">
      <c r="A369" s="35"/>
      <c r="B369" s="9"/>
      <c r="C369" s="9"/>
      <c r="D369" s="36"/>
      <c r="E369" s="36"/>
      <c r="F369" s="9"/>
      <c r="G369" s="37"/>
      <c r="H369" s="40"/>
    </row>
    <row r="370" spans="1:8" s="38" customFormat="1">
      <c r="A370" s="35"/>
      <c r="B370" s="9"/>
      <c r="C370" s="9"/>
      <c r="D370" s="36"/>
      <c r="E370" s="36"/>
      <c r="F370" s="9"/>
      <c r="G370" s="37"/>
      <c r="H370" s="40"/>
    </row>
    <row r="371" spans="1:8" s="38" customFormat="1">
      <c r="A371" s="35"/>
      <c r="B371" s="9"/>
      <c r="C371" s="9"/>
      <c r="D371" s="36"/>
      <c r="E371" s="36"/>
      <c r="F371" s="9"/>
      <c r="G371" s="37"/>
      <c r="H371" s="40"/>
    </row>
    <row r="372" spans="1:8" s="38" customFormat="1">
      <c r="A372" s="35"/>
      <c r="B372" s="9"/>
      <c r="C372" s="9"/>
      <c r="D372" s="36"/>
      <c r="E372" s="36"/>
      <c r="F372" s="9"/>
      <c r="G372" s="37"/>
      <c r="H372" s="40"/>
    </row>
    <row r="373" spans="1:8" s="38" customFormat="1">
      <c r="A373" s="35"/>
      <c r="B373" s="9"/>
      <c r="C373" s="9"/>
      <c r="D373" s="36"/>
      <c r="E373" s="36"/>
      <c r="F373" s="9"/>
      <c r="G373" s="37"/>
      <c r="H373" s="40"/>
    </row>
    <row r="374" spans="1:8" s="38" customFormat="1">
      <c r="A374" s="35"/>
      <c r="B374" s="9"/>
      <c r="C374" s="9"/>
      <c r="D374" s="36"/>
      <c r="E374" s="36"/>
      <c r="F374" s="9"/>
      <c r="G374" s="37"/>
      <c r="H374" s="40"/>
    </row>
    <row r="375" spans="1:8" s="38" customFormat="1">
      <c r="A375" s="35"/>
      <c r="B375" s="9"/>
      <c r="C375" s="9"/>
      <c r="D375" s="36"/>
      <c r="E375" s="36"/>
      <c r="F375" s="9"/>
      <c r="G375" s="37"/>
      <c r="H375" s="40"/>
    </row>
    <row r="376" spans="1:8" s="38" customFormat="1">
      <c r="A376" s="35"/>
      <c r="B376" s="9"/>
      <c r="C376" s="9"/>
      <c r="D376" s="36"/>
      <c r="E376" s="36"/>
      <c r="F376" s="9"/>
      <c r="G376" s="37"/>
      <c r="H376" s="40"/>
    </row>
    <row r="377" spans="1:8" s="38" customFormat="1">
      <c r="A377" s="35"/>
      <c r="B377" s="9"/>
      <c r="C377" s="9"/>
      <c r="D377" s="36"/>
      <c r="E377" s="36"/>
      <c r="F377" s="9"/>
      <c r="G377" s="37"/>
      <c r="H377" s="40"/>
    </row>
    <row r="378" spans="1:8" s="38" customFormat="1">
      <c r="A378" s="35"/>
      <c r="B378" s="9"/>
      <c r="C378" s="9"/>
      <c r="D378" s="36"/>
      <c r="E378" s="36"/>
      <c r="F378" s="9"/>
      <c r="G378" s="37"/>
      <c r="H378" s="40"/>
    </row>
    <row r="379" spans="1:8" s="38" customFormat="1">
      <c r="A379" s="35"/>
      <c r="B379" s="9"/>
      <c r="C379" s="9"/>
      <c r="D379" s="36"/>
      <c r="E379" s="36"/>
      <c r="F379" s="9"/>
      <c r="G379" s="37"/>
      <c r="H379" s="40"/>
    </row>
    <row r="380" spans="1:8" s="38" customFormat="1">
      <c r="A380" s="35"/>
      <c r="B380" s="9"/>
      <c r="C380" s="9"/>
      <c r="D380" s="36"/>
      <c r="E380" s="36"/>
      <c r="F380" s="9"/>
      <c r="G380" s="37"/>
      <c r="H380" s="40"/>
    </row>
    <row r="381" spans="1:8" s="38" customFormat="1">
      <c r="A381" s="35"/>
      <c r="B381" s="9"/>
      <c r="C381" s="9"/>
      <c r="D381" s="36"/>
      <c r="E381" s="36"/>
      <c r="F381" s="9"/>
      <c r="G381" s="37"/>
      <c r="H381" s="40"/>
    </row>
    <row r="382" spans="1:8" s="38" customFormat="1">
      <c r="A382" s="35"/>
      <c r="B382" s="9"/>
      <c r="C382" s="9"/>
      <c r="D382" s="36"/>
      <c r="E382" s="36"/>
      <c r="F382" s="9"/>
      <c r="G382" s="37"/>
      <c r="H382" s="40"/>
    </row>
    <row r="383" spans="1:8" s="38" customFormat="1">
      <c r="A383" s="35"/>
      <c r="B383" s="9"/>
      <c r="C383" s="9"/>
      <c r="D383" s="36"/>
      <c r="E383" s="36"/>
      <c r="F383" s="9"/>
      <c r="G383" s="37"/>
      <c r="H383" s="40"/>
    </row>
    <row r="384" spans="1:8" s="38" customFormat="1">
      <c r="A384" s="35"/>
      <c r="B384" s="9"/>
      <c r="C384" s="9"/>
      <c r="D384" s="36"/>
      <c r="E384" s="36"/>
      <c r="F384" s="9"/>
      <c r="G384" s="37"/>
      <c r="H384" s="40"/>
    </row>
    <row r="385" spans="1:8" s="38" customFormat="1">
      <c r="A385" s="35"/>
      <c r="B385" s="9"/>
      <c r="C385" s="9"/>
      <c r="D385" s="36"/>
      <c r="E385" s="36"/>
      <c r="F385" s="9"/>
      <c r="G385" s="37"/>
      <c r="H385" s="40"/>
    </row>
    <row r="386" spans="1:8" s="38" customFormat="1">
      <c r="A386" s="35"/>
      <c r="B386" s="9"/>
      <c r="C386" s="9"/>
      <c r="D386" s="36"/>
      <c r="E386" s="36"/>
      <c r="F386" s="9"/>
      <c r="G386" s="37"/>
      <c r="H386" s="40"/>
    </row>
    <row r="387" spans="1:8" s="38" customFormat="1">
      <c r="A387" s="35"/>
      <c r="B387" s="9"/>
      <c r="C387" s="9"/>
      <c r="D387" s="36"/>
      <c r="E387" s="36"/>
      <c r="F387" s="9"/>
      <c r="G387" s="37"/>
      <c r="H387" s="40"/>
    </row>
    <row r="388" spans="1:8" s="38" customFormat="1">
      <c r="A388" s="35"/>
      <c r="B388" s="9"/>
      <c r="C388" s="9"/>
      <c r="D388" s="36"/>
      <c r="E388" s="36"/>
      <c r="F388" s="9"/>
      <c r="G388" s="37"/>
      <c r="H388" s="40"/>
    </row>
    <row r="389" spans="1:8" s="38" customFormat="1">
      <c r="A389" s="35"/>
      <c r="B389" s="9"/>
      <c r="C389" s="9"/>
      <c r="D389" s="36"/>
      <c r="E389" s="36"/>
      <c r="F389" s="9"/>
      <c r="G389" s="37"/>
      <c r="H389" s="40"/>
    </row>
    <row r="390" spans="1:8" s="38" customFormat="1">
      <c r="A390" s="35"/>
      <c r="B390" s="9"/>
      <c r="C390" s="9"/>
      <c r="D390" s="36"/>
      <c r="E390" s="36"/>
      <c r="F390" s="9"/>
      <c r="G390" s="37"/>
      <c r="H390" s="40"/>
    </row>
    <row r="391" spans="1:8" s="38" customFormat="1">
      <c r="A391" s="35"/>
      <c r="B391" s="9"/>
      <c r="C391" s="9"/>
      <c r="D391" s="36"/>
      <c r="E391" s="36"/>
      <c r="F391" s="9"/>
      <c r="G391" s="37"/>
      <c r="H391" s="40"/>
    </row>
    <row r="392" spans="1:8" s="38" customFormat="1">
      <c r="A392" s="35"/>
      <c r="B392" s="9"/>
      <c r="C392" s="9"/>
      <c r="D392" s="36"/>
      <c r="E392" s="36"/>
      <c r="F392" s="9"/>
      <c r="G392" s="37"/>
      <c r="H392" s="40"/>
    </row>
    <row r="393" spans="1:8" s="38" customFormat="1">
      <c r="A393" s="35"/>
      <c r="B393" s="9"/>
      <c r="C393" s="9"/>
      <c r="D393" s="36"/>
      <c r="E393" s="36"/>
      <c r="F393" s="9"/>
      <c r="G393" s="37"/>
      <c r="H393" s="40"/>
    </row>
    <row r="394" spans="1:8" s="38" customFormat="1">
      <c r="A394" s="35"/>
      <c r="B394" s="9"/>
      <c r="C394" s="9"/>
      <c r="D394" s="36"/>
      <c r="E394" s="36"/>
      <c r="F394" s="9"/>
      <c r="G394" s="37"/>
      <c r="H394" s="40"/>
    </row>
    <row r="395" spans="1:8" s="38" customFormat="1">
      <c r="A395" s="35"/>
      <c r="B395" s="9"/>
      <c r="C395" s="9"/>
      <c r="D395" s="36"/>
      <c r="E395" s="36"/>
      <c r="F395" s="9"/>
      <c r="G395" s="37"/>
      <c r="H395" s="40"/>
    </row>
    <row r="396" spans="1:8" s="38" customFormat="1">
      <c r="A396" s="35"/>
      <c r="B396" s="9"/>
      <c r="C396" s="9"/>
      <c r="D396" s="36"/>
      <c r="E396" s="36"/>
      <c r="F396" s="9"/>
      <c r="G396" s="37"/>
      <c r="H396" s="40"/>
    </row>
    <row r="397" spans="1:8" s="38" customFormat="1">
      <c r="A397" s="35"/>
      <c r="B397" s="9"/>
      <c r="C397" s="9"/>
      <c r="D397" s="36"/>
      <c r="E397" s="36"/>
      <c r="F397" s="9"/>
      <c r="G397" s="37"/>
      <c r="H397" s="40"/>
    </row>
    <row r="398" spans="1:8" s="38" customFormat="1">
      <c r="A398" s="35"/>
      <c r="B398" s="9"/>
      <c r="C398" s="9"/>
      <c r="D398" s="36"/>
      <c r="E398" s="36"/>
      <c r="F398" s="9"/>
      <c r="G398" s="37"/>
      <c r="H398" s="40"/>
    </row>
    <row r="399" spans="1:8" s="38" customFormat="1">
      <c r="A399" s="35"/>
      <c r="B399" s="9"/>
      <c r="C399" s="9"/>
      <c r="D399" s="36"/>
      <c r="E399" s="36"/>
      <c r="F399" s="9"/>
      <c r="G399" s="37"/>
      <c r="H399" s="40"/>
    </row>
    <row r="400" spans="1:8" s="38" customFormat="1">
      <c r="A400" s="35"/>
      <c r="B400" s="9"/>
      <c r="C400" s="9"/>
      <c r="D400" s="36"/>
      <c r="E400" s="36"/>
      <c r="F400" s="9"/>
      <c r="G400" s="37"/>
      <c r="H400" s="40"/>
    </row>
    <row r="401" spans="1:8" s="38" customFormat="1">
      <c r="A401" s="35"/>
      <c r="B401" s="9"/>
      <c r="C401" s="9"/>
      <c r="D401" s="36"/>
      <c r="E401" s="36"/>
      <c r="F401" s="9"/>
      <c r="G401" s="37"/>
      <c r="H401" s="40"/>
    </row>
    <row r="402" spans="1:8" s="38" customFormat="1">
      <c r="A402" s="35"/>
      <c r="B402" s="9"/>
      <c r="C402" s="9"/>
      <c r="D402" s="36"/>
      <c r="E402" s="36"/>
      <c r="F402" s="9"/>
      <c r="G402" s="37"/>
      <c r="H402" s="40"/>
    </row>
    <row r="403" spans="1:8" s="38" customFormat="1">
      <c r="A403" s="35"/>
      <c r="B403" s="9"/>
      <c r="C403" s="9"/>
      <c r="D403" s="36"/>
      <c r="E403" s="36"/>
      <c r="F403" s="9"/>
      <c r="G403" s="37"/>
      <c r="H403" s="40"/>
    </row>
    <row r="404" spans="1:8" s="38" customFormat="1">
      <c r="A404" s="35"/>
      <c r="B404" s="9"/>
      <c r="C404" s="9"/>
      <c r="D404" s="36"/>
      <c r="E404" s="36"/>
      <c r="F404" s="9"/>
      <c r="G404" s="37"/>
      <c r="H404" s="40"/>
    </row>
    <row r="405" spans="1:8" s="38" customFormat="1">
      <c r="A405" s="35"/>
      <c r="B405" s="9"/>
      <c r="C405" s="9"/>
      <c r="D405" s="36"/>
      <c r="E405" s="36"/>
      <c r="F405" s="9"/>
      <c r="G405" s="37"/>
      <c r="H405" s="40"/>
    </row>
    <row r="406" spans="1:8" s="38" customFormat="1">
      <c r="A406" s="35"/>
      <c r="B406" s="9"/>
      <c r="C406" s="9"/>
      <c r="D406" s="36"/>
      <c r="E406" s="36"/>
      <c r="F406" s="9"/>
      <c r="G406" s="37"/>
      <c r="H406" s="40"/>
    </row>
    <row r="407" spans="1:8" s="38" customFormat="1">
      <c r="A407" s="35"/>
      <c r="B407" s="9"/>
      <c r="C407" s="9"/>
      <c r="D407" s="36"/>
      <c r="E407" s="36"/>
      <c r="F407" s="9"/>
      <c r="G407" s="37"/>
      <c r="H407" s="40"/>
    </row>
    <row r="408" spans="1:8" s="38" customFormat="1">
      <c r="A408" s="35"/>
      <c r="B408" s="9"/>
      <c r="C408" s="9"/>
      <c r="D408" s="36"/>
      <c r="E408" s="36"/>
      <c r="F408" s="9"/>
      <c r="G408" s="37"/>
      <c r="H408" s="40"/>
    </row>
    <row r="409" spans="1:8" s="38" customFormat="1">
      <c r="A409" s="35"/>
      <c r="B409" s="9"/>
      <c r="C409" s="9"/>
      <c r="D409" s="36"/>
      <c r="E409" s="36"/>
      <c r="F409" s="9"/>
      <c r="G409" s="37"/>
      <c r="H409" s="40"/>
    </row>
    <row r="410" spans="1:8" s="38" customFormat="1">
      <c r="A410" s="35"/>
      <c r="B410" s="9"/>
      <c r="C410" s="9"/>
      <c r="D410" s="36"/>
      <c r="E410" s="36"/>
      <c r="F410" s="9"/>
      <c r="G410" s="37"/>
      <c r="H410" s="40"/>
    </row>
    <row r="411" spans="1:8" s="38" customFormat="1">
      <c r="A411" s="35"/>
      <c r="B411" s="9"/>
      <c r="C411" s="9"/>
      <c r="D411" s="36"/>
      <c r="E411" s="36"/>
      <c r="F411" s="9"/>
      <c r="G411" s="37"/>
      <c r="H411" s="40"/>
    </row>
    <row r="412" spans="1:8" s="38" customFormat="1">
      <c r="A412" s="35"/>
      <c r="B412" s="9"/>
      <c r="C412" s="9"/>
      <c r="D412" s="36"/>
      <c r="E412" s="36"/>
      <c r="F412" s="9"/>
      <c r="G412" s="37"/>
      <c r="H412" s="40"/>
    </row>
    <row r="413" spans="1:8" s="38" customFormat="1">
      <c r="A413" s="35"/>
      <c r="B413" s="9"/>
      <c r="C413" s="9"/>
      <c r="D413" s="36"/>
      <c r="E413" s="36"/>
      <c r="F413" s="9"/>
      <c r="G413" s="37"/>
      <c r="H413" s="40"/>
    </row>
    <row r="414" spans="1:8" s="38" customFormat="1">
      <c r="A414" s="35"/>
      <c r="B414" s="9"/>
      <c r="C414" s="9"/>
      <c r="D414" s="36"/>
      <c r="E414" s="36"/>
      <c r="F414" s="9"/>
      <c r="G414" s="37"/>
      <c r="H414" s="40"/>
    </row>
    <row r="415" spans="1:8" s="38" customFormat="1">
      <c r="A415" s="35"/>
      <c r="B415" s="9"/>
      <c r="C415" s="9"/>
      <c r="D415" s="36"/>
      <c r="E415" s="36"/>
      <c r="F415" s="9"/>
      <c r="G415" s="37"/>
      <c r="H415" s="40"/>
    </row>
    <row r="416" spans="1:8" s="38" customFormat="1">
      <c r="A416" s="35"/>
      <c r="B416" s="9"/>
      <c r="C416" s="9"/>
      <c r="D416" s="36"/>
      <c r="E416" s="36"/>
      <c r="F416" s="9"/>
      <c r="G416" s="37"/>
      <c r="H416" s="40"/>
    </row>
    <row r="417" spans="1:8" s="38" customFormat="1">
      <c r="A417" s="35"/>
      <c r="B417" s="9"/>
      <c r="C417" s="9"/>
      <c r="D417" s="36"/>
      <c r="E417" s="36"/>
      <c r="F417" s="9"/>
      <c r="G417" s="37"/>
      <c r="H417" s="40"/>
    </row>
    <row r="418" spans="1:8" s="38" customFormat="1">
      <c r="A418" s="35"/>
      <c r="B418" s="9"/>
      <c r="C418" s="9"/>
      <c r="D418" s="36"/>
      <c r="E418" s="36"/>
      <c r="F418" s="9"/>
      <c r="G418" s="37"/>
      <c r="H418" s="40"/>
    </row>
    <row r="419" spans="1:8" s="38" customFormat="1">
      <c r="A419" s="35"/>
      <c r="B419" s="9"/>
      <c r="C419" s="9"/>
      <c r="D419" s="36"/>
      <c r="E419" s="36"/>
      <c r="F419" s="9"/>
      <c r="G419" s="37"/>
      <c r="H419" s="40"/>
    </row>
    <row r="420" spans="1:8" s="38" customFormat="1">
      <c r="A420" s="35"/>
      <c r="B420" s="9"/>
      <c r="C420" s="9"/>
      <c r="D420" s="36"/>
      <c r="E420" s="36"/>
      <c r="F420" s="9"/>
      <c r="G420" s="37"/>
      <c r="H420" s="40"/>
    </row>
    <row r="421" spans="1:8" s="38" customFormat="1">
      <c r="A421" s="35"/>
      <c r="B421" s="9"/>
      <c r="C421" s="9"/>
      <c r="D421" s="36"/>
      <c r="E421" s="36"/>
      <c r="F421" s="9"/>
      <c r="G421" s="37"/>
      <c r="H421" s="40"/>
    </row>
    <row r="422" spans="1:8" s="38" customFormat="1">
      <c r="A422" s="35"/>
      <c r="B422" s="9"/>
      <c r="C422" s="9"/>
      <c r="D422" s="36"/>
      <c r="E422" s="36"/>
      <c r="F422" s="9"/>
      <c r="G422" s="37"/>
      <c r="H422" s="40"/>
    </row>
    <row r="423" spans="1:8" s="38" customFormat="1">
      <c r="A423" s="35"/>
      <c r="B423" s="9"/>
      <c r="C423" s="9"/>
      <c r="D423" s="36"/>
      <c r="E423" s="36"/>
      <c r="F423" s="9"/>
      <c r="G423" s="37"/>
      <c r="H423" s="40"/>
    </row>
    <row r="424" spans="1:8" s="38" customFormat="1">
      <c r="A424" s="35"/>
      <c r="B424" s="9"/>
      <c r="C424" s="9"/>
      <c r="D424" s="36"/>
      <c r="E424" s="36"/>
      <c r="F424" s="9"/>
      <c r="G424" s="37"/>
      <c r="H424" s="40"/>
    </row>
    <row r="425" spans="1:8" s="38" customFormat="1">
      <c r="A425" s="35"/>
      <c r="B425" s="9"/>
      <c r="C425" s="9"/>
      <c r="D425" s="36"/>
      <c r="E425" s="36"/>
      <c r="F425" s="9"/>
      <c r="G425" s="37"/>
      <c r="H425" s="40"/>
    </row>
    <row r="426" spans="1:8" s="38" customFormat="1">
      <c r="A426" s="35"/>
      <c r="B426" s="9"/>
      <c r="C426" s="9"/>
      <c r="D426" s="36"/>
      <c r="E426" s="36"/>
      <c r="F426" s="9"/>
      <c r="G426" s="37"/>
      <c r="H426" s="40"/>
    </row>
    <row r="427" spans="1:8" s="38" customFormat="1">
      <c r="A427" s="35"/>
      <c r="B427" s="9"/>
      <c r="C427" s="9"/>
      <c r="D427" s="36"/>
      <c r="E427" s="36"/>
      <c r="F427" s="9"/>
      <c r="G427" s="37"/>
      <c r="H427" s="40"/>
    </row>
    <row r="428" spans="1:8" s="38" customFormat="1">
      <c r="A428" s="35"/>
      <c r="B428" s="9"/>
      <c r="C428" s="9"/>
      <c r="D428" s="36"/>
      <c r="E428" s="36"/>
      <c r="F428" s="9"/>
      <c r="G428" s="37"/>
      <c r="H428" s="40"/>
    </row>
    <row r="429" spans="1:8" s="38" customFormat="1">
      <c r="A429" s="35"/>
      <c r="B429" s="9"/>
      <c r="C429" s="9"/>
      <c r="D429" s="36"/>
      <c r="E429" s="36"/>
      <c r="F429" s="9"/>
      <c r="G429" s="37"/>
      <c r="H429" s="40"/>
    </row>
    <row r="430" spans="1:8" s="38" customFormat="1">
      <c r="A430" s="35"/>
      <c r="B430" s="9"/>
      <c r="C430" s="9"/>
      <c r="D430" s="36"/>
      <c r="E430" s="36"/>
      <c r="F430" s="9"/>
      <c r="G430" s="37"/>
      <c r="H430" s="40"/>
    </row>
    <row r="431" spans="1:8" s="38" customFormat="1">
      <c r="A431" s="35"/>
      <c r="B431" s="9"/>
      <c r="C431" s="9"/>
      <c r="D431" s="36"/>
      <c r="E431" s="36"/>
      <c r="F431" s="9"/>
      <c r="G431" s="37"/>
      <c r="H431" s="40"/>
    </row>
    <row r="432" spans="1:8" s="38" customFormat="1">
      <c r="A432" s="35"/>
      <c r="B432" s="9"/>
      <c r="C432" s="9"/>
      <c r="D432" s="36"/>
      <c r="E432" s="36"/>
      <c r="F432" s="9"/>
      <c r="G432" s="37"/>
      <c r="H432" s="40"/>
    </row>
    <row r="433" spans="1:8" s="38" customFormat="1">
      <c r="A433" s="35"/>
      <c r="B433" s="9"/>
      <c r="C433" s="9"/>
      <c r="D433" s="36"/>
      <c r="E433" s="36"/>
      <c r="F433" s="9"/>
      <c r="G433" s="37"/>
      <c r="H433" s="40"/>
    </row>
    <row r="434" spans="1:8" s="38" customFormat="1">
      <c r="A434" s="35"/>
      <c r="B434" s="9"/>
      <c r="C434" s="9"/>
      <c r="D434" s="36"/>
      <c r="E434" s="36"/>
      <c r="F434" s="9"/>
      <c r="G434" s="37"/>
      <c r="H434" s="40"/>
    </row>
    <row r="435" spans="1:8" s="38" customFormat="1">
      <c r="A435" s="35"/>
      <c r="B435" s="9"/>
      <c r="C435" s="9"/>
      <c r="D435" s="36"/>
      <c r="E435" s="36"/>
      <c r="F435" s="9"/>
      <c r="G435" s="37"/>
      <c r="H435" s="40"/>
    </row>
    <row r="436" spans="1:8" s="38" customFormat="1">
      <c r="A436" s="35"/>
      <c r="B436" s="9"/>
      <c r="C436" s="9"/>
      <c r="D436" s="36"/>
      <c r="E436" s="36"/>
      <c r="F436" s="9"/>
      <c r="G436" s="37"/>
      <c r="H436" s="40"/>
    </row>
    <row r="437" spans="1:8" s="38" customFormat="1">
      <c r="A437" s="35"/>
      <c r="B437" s="9"/>
      <c r="C437" s="9"/>
      <c r="D437" s="36"/>
      <c r="E437" s="36"/>
      <c r="F437" s="9"/>
      <c r="G437" s="37"/>
      <c r="H437" s="40"/>
    </row>
    <row r="438" spans="1:8" s="38" customFormat="1">
      <c r="A438" s="35"/>
      <c r="B438" s="9"/>
      <c r="C438" s="9"/>
      <c r="D438" s="36"/>
      <c r="E438" s="36"/>
      <c r="F438" s="9"/>
      <c r="G438" s="37"/>
      <c r="H438" s="40"/>
    </row>
    <row r="439" spans="1:8" s="38" customFormat="1">
      <c r="A439" s="35"/>
      <c r="B439" s="9"/>
      <c r="C439" s="9"/>
      <c r="D439" s="36"/>
      <c r="E439" s="36"/>
      <c r="F439" s="9"/>
      <c r="G439" s="37"/>
      <c r="H439" s="40"/>
    </row>
    <row r="440" spans="1:8" s="38" customFormat="1">
      <c r="A440" s="35"/>
      <c r="B440" s="9"/>
      <c r="C440" s="9"/>
      <c r="D440" s="36"/>
      <c r="E440" s="36"/>
      <c r="F440" s="9"/>
      <c r="G440" s="37"/>
      <c r="H440" s="40"/>
    </row>
    <row r="441" spans="1:8" s="38" customFormat="1">
      <c r="A441" s="35"/>
      <c r="B441" s="9"/>
      <c r="C441" s="9"/>
      <c r="D441" s="36"/>
      <c r="E441" s="36"/>
      <c r="F441" s="9"/>
      <c r="G441" s="37"/>
      <c r="H441" s="40"/>
    </row>
    <row r="442" spans="1:8" s="38" customFormat="1">
      <c r="A442" s="35"/>
      <c r="B442" s="9"/>
      <c r="C442" s="9"/>
      <c r="D442" s="36"/>
      <c r="E442" s="36"/>
      <c r="F442" s="9"/>
      <c r="G442" s="37"/>
      <c r="H442" s="40"/>
    </row>
    <row r="443" spans="1:8" s="38" customFormat="1">
      <c r="A443" s="35"/>
      <c r="B443" s="9"/>
      <c r="C443" s="9"/>
      <c r="D443" s="36"/>
      <c r="E443" s="36"/>
      <c r="F443" s="9"/>
      <c r="G443" s="37"/>
      <c r="H443" s="40"/>
    </row>
    <row r="444" spans="1:8" s="38" customFormat="1">
      <c r="A444" s="35"/>
      <c r="B444" s="9"/>
      <c r="C444" s="9"/>
      <c r="D444" s="36"/>
      <c r="E444" s="36"/>
      <c r="F444" s="9"/>
      <c r="G444" s="37"/>
      <c r="H444" s="40"/>
    </row>
    <row r="445" spans="1:8" s="38" customFormat="1">
      <c r="A445" s="35"/>
      <c r="B445" s="9"/>
      <c r="C445" s="9"/>
      <c r="D445" s="36"/>
      <c r="E445" s="36"/>
      <c r="F445" s="9"/>
      <c r="G445" s="37"/>
      <c r="H445" s="40"/>
    </row>
    <row r="446" spans="1:8" s="38" customFormat="1">
      <c r="A446" s="35"/>
      <c r="B446" s="9"/>
      <c r="C446" s="9"/>
      <c r="D446" s="36"/>
      <c r="E446" s="36"/>
      <c r="F446" s="9"/>
      <c r="G446" s="37"/>
      <c r="H446" s="40"/>
    </row>
    <row r="447" spans="1:8" s="38" customFormat="1">
      <c r="A447" s="35"/>
      <c r="B447" s="9"/>
      <c r="C447" s="9"/>
      <c r="D447" s="36"/>
      <c r="E447" s="36"/>
      <c r="F447" s="9"/>
      <c r="G447" s="37"/>
      <c r="H447" s="40"/>
    </row>
    <row r="448" spans="1:8" s="38" customFormat="1">
      <c r="A448" s="35"/>
      <c r="B448" s="9"/>
      <c r="C448" s="9"/>
      <c r="D448" s="36"/>
      <c r="E448" s="36"/>
      <c r="F448" s="9"/>
      <c r="G448" s="37"/>
      <c r="H448" s="40"/>
    </row>
    <row r="449" spans="1:8" s="38" customFormat="1">
      <c r="A449" s="35"/>
      <c r="B449" s="9"/>
      <c r="C449" s="9"/>
      <c r="D449" s="36"/>
      <c r="E449" s="36"/>
      <c r="F449" s="9"/>
      <c r="G449" s="37"/>
      <c r="H449" s="40"/>
    </row>
    <row r="450" spans="1:8" s="38" customFormat="1">
      <c r="A450" s="35"/>
      <c r="B450" s="9"/>
      <c r="C450" s="9"/>
      <c r="D450" s="36"/>
      <c r="E450" s="36"/>
      <c r="F450" s="9"/>
      <c r="G450" s="37"/>
      <c r="H450" s="40"/>
    </row>
    <row r="451" spans="1:8" s="38" customFormat="1">
      <c r="A451" s="35"/>
      <c r="B451" s="9"/>
      <c r="C451" s="9"/>
      <c r="D451" s="36"/>
      <c r="E451" s="36"/>
      <c r="F451" s="9"/>
      <c r="G451" s="37"/>
      <c r="H451" s="40"/>
    </row>
    <row r="452" spans="1:8" s="38" customFormat="1">
      <c r="A452" s="35"/>
      <c r="B452" s="9"/>
      <c r="C452" s="9"/>
      <c r="D452" s="36"/>
      <c r="E452" s="36"/>
      <c r="F452" s="9"/>
      <c r="G452" s="37"/>
      <c r="H452" s="40"/>
    </row>
    <row r="453" spans="1:8" s="38" customFormat="1">
      <c r="A453" s="35"/>
      <c r="B453" s="9"/>
      <c r="C453" s="9"/>
      <c r="D453" s="36"/>
      <c r="E453" s="36"/>
      <c r="F453" s="9"/>
      <c r="G453" s="37"/>
      <c r="H453" s="40"/>
    </row>
    <row r="454" spans="1:8" s="38" customFormat="1">
      <c r="A454" s="35"/>
      <c r="B454" s="9"/>
      <c r="C454" s="9"/>
      <c r="D454" s="36"/>
      <c r="E454" s="36"/>
      <c r="F454" s="9"/>
      <c r="G454" s="37"/>
      <c r="H454" s="40"/>
    </row>
    <row r="455" spans="1:8" s="38" customFormat="1">
      <c r="A455" s="35"/>
      <c r="B455" s="9"/>
      <c r="C455" s="9"/>
      <c r="D455" s="36"/>
      <c r="E455" s="36"/>
      <c r="F455" s="9"/>
      <c r="G455" s="37"/>
      <c r="H455" s="40"/>
    </row>
    <row r="456" spans="1:8" s="38" customFormat="1">
      <c r="A456" s="35"/>
      <c r="B456" s="9"/>
      <c r="C456" s="9"/>
      <c r="D456" s="36"/>
      <c r="E456" s="36"/>
      <c r="F456" s="9"/>
      <c r="G456" s="37"/>
      <c r="H456" s="40"/>
    </row>
    <row r="457" spans="1:8" s="38" customFormat="1">
      <c r="A457" s="35"/>
      <c r="B457" s="9"/>
      <c r="C457" s="9"/>
      <c r="D457" s="36"/>
      <c r="E457" s="36"/>
      <c r="F457" s="9"/>
      <c r="G457" s="37"/>
      <c r="H457" s="40"/>
    </row>
    <row r="458" spans="1:8" s="38" customFormat="1">
      <c r="A458" s="35"/>
      <c r="B458" s="9"/>
      <c r="C458" s="9"/>
      <c r="D458" s="36"/>
      <c r="E458" s="36"/>
      <c r="F458" s="9"/>
      <c r="G458" s="37"/>
      <c r="H458" s="40"/>
    </row>
    <row r="459" spans="1:8" s="38" customFormat="1">
      <c r="A459" s="35"/>
      <c r="B459" s="9"/>
      <c r="C459" s="9"/>
      <c r="D459" s="36"/>
      <c r="E459" s="36"/>
      <c r="F459" s="9"/>
      <c r="G459" s="37"/>
      <c r="H459" s="40"/>
    </row>
    <row r="460" spans="1:8" s="38" customFormat="1">
      <c r="A460" s="35"/>
      <c r="B460" s="9"/>
      <c r="C460" s="9"/>
      <c r="D460" s="36"/>
      <c r="E460" s="36"/>
      <c r="F460" s="9"/>
      <c r="G460" s="37"/>
      <c r="H460" s="40"/>
    </row>
    <row r="461" spans="1:8" s="38" customFormat="1">
      <c r="A461" s="35"/>
      <c r="B461" s="9"/>
      <c r="C461" s="9"/>
      <c r="D461" s="36"/>
      <c r="E461" s="36"/>
      <c r="F461" s="9"/>
      <c r="G461" s="37"/>
      <c r="H461" s="40"/>
    </row>
  </sheetData>
  <sheetProtection sheet="1" objects="1" scenarios="1"/>
  <mergeCells count="22">
    <mergeCell ref="G23:H23"/>
    <mergeCell ref="E16:E17"/>
    <mergeCell ref="F16:F17"/>
    <mergeCell ref="G16:G17"/>
    <mergeCell ref="G21:H21"/>
    <mergeCell ref="G22:H22"/>
    <mergeCell ref="A3:E3"/>
    <mergeCell ref="A14:I14"/>
    <mergeCell ref="A15:I15"/>
    <mergeCell ref="A20:G20"/>
    <mergeCell ref="A24:G24"/>
    <mergeCell ref="H16:H17"/>
    <mergeCell ref="A16:A17"/>
    <mergeCell ref="A21:A22"/>
    <mergeCell ref="B21:B22"/>
    <mergeCell ref="C21:C22"/>
    <mergeCell ref="D21:D22"/>
    <mergeCell ref="E21:E22"/>
    <mergeCell ref="F21:F22"/>
    <mergeCell ref="B16:B17"/>
    <mergeCell ref="C16:C17"/>
    <mergeCell ref="D16:D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G21"/>
  <sheetViews>
    <sheetView workbookViewId="0">
      <selection activeCell="E10" sqref="E10"/>
    </sheetView>
  </sheetViews>
  <sheetFormatPr defaultRowHeight="13.5"/>
  <cols>
    <col min="2" max="2" width="9.375" customWidth="1"/>
    <col min="3" max="3" width="22.125" customWidth="1"/>
    <col min="4" max="4" width="44.5" customWidth="1"/>
    <col min="5" max="5" width="12.375" customWidth="1"/>
    <col min="6" max="6" width="10.875" customWidth="1"/>
    <col min="7" max="7" width="10.75" customWidth="1"/>
  </cols>
  <sheetData>
    <row r="4" spans="2:7">
      <c r="B4" s="44" t="s">
        <v>278</v>
      </c>
      <c r="C4" s="44" t="s">
        <v>279</v>
      </c>
      <c r="D4" s="44" t="s">
        <v>280</v>
      </c>
      <c r="E4" s="44" t="s">
        <v>281</v>
      </c>
      <c r="F4" s="44" t="s">
        <v>282</v>
      </c>
    </row>
    <row r="5" spans="2:7" ht="40.5">
      <c r="B5" s="44" t="s">
        <v>283</v>
      </c>
      <c r="C5" s="44" t="s">
        <v>284</v>
      </c>
      <c r="D5" s="45" t="s">
        <v>285</v>
      </c>
      <c r="E5" s="44" t="s">
        <v>286</v>
      </c>
      <c r="F5" s="46">
        <v>42887</v>
      </c>
      <c r="G5" s="43"/>
    </row>
    <row r="6" spans="2:7" ht="54">
      <c r="B6" s="44" t="s">
        <v>549</v>
      </c>
      <c r="C6" s="44" t="s">
        <v>284</v>
      </c>
      <c r="D6" s="45" t="s">
        <v>537</v>
      </c>
      <c r="E6" s="44" t="s">
        <v>286</v>
      </c>
      <c r="F6" s="46">
        <v>42991</v>
      </c>
    </row>
    <row r="7" spans="2:7" ht="54">
      <c r="B7" s="44" t="s">
        <v>550</v>
      </c>
      <c r="C7" s="44" t="s">
        <v>551</v>
      </c>
      <c r="D7" s="45" t="s">
        <v>588</v>
      </c>
      <c r="E7" s="44" t="s">
        <v>286</v>
      </c>
      <c r="F7" s="46">
        <v>43119</v>
      </c>
    </row>
    <row r="8" spans="2:7" ht="94.5">
      <c r="B8" s="44" t="s">
        <v>2843</v>
      </c>
      <c r="C8" s="44" t="s">
        <v>2845</v>
      </c>
      <c r="D8" s="45" t="s">
        <v>2844</v>
      </c>
      <c r="E8" s="44" t="s">
        <v>2846</v>
      </c>
      <c r="F8" s="46">
        <v>43419</v>
      </c>
    </row>
    <row r="9" spans="2:7">
      <c r="B9" s="44"/>
      <c r="C9" s="44"/>
      <c r="D9" s="44"/>
      <c r="E9" s="44"/>
      <c r="F9" s="44"/>
    </row>
    <row r="10" spans="2:7">
      <c r="B10" s="44"/>
      <c r="C10" s="44"/>
      <c r="D10" s="44"/>
      <c r="E10" s="44"/>
      <c r="F10" s="44"/>
    </row>
    <row r="11" spans="2:7">
      <c r="B11" s="44"/>
      <c r="C11" s="44"/>
      <c r="D11" s="44"/>
      <c r="E11" s="44"/>
      <c r="F11" s="44"/>
    </row>
    <row r="12" spans="2:7">
      <c r="B12" s="44"/>
      <c r="C12" s="44"/>
      <c r="D12" s="44"/>
      <c r="E12" s="44"/>
      <c r="F12" s="44"/>
    </row>
    <row r="13" spans="2:7">
      <c r="B13" s="44"/>
      <c r="C13" s="44"/>
      <c r="D13" s="44"/>
      <c r="E13" s="44"/>
      <c r="F13" s="44"/>
    </row>
    <row r="14" spans="2:7">
      <c r="B14" s="44"/>
      <c r="C14" s="44"/>
      <c r="D14" s="44"/>
      <c r="E14" s="44"/>
      <c r="F14" s="44"/>
    </row>
    <row r="15" spans="2:7">
      <c r="B15" s="44"/>
      <c r="C15" s="44"/>
      <c r="D15" s="44"/>
      <c r="E15" s="44"/>
      <c r="F15" s="44"/>
    </row>
    <row r="16" spans="2:7">
      <c r="B16" s="44"/>
      <c r="C16" s="44"/>
      <c r="D16" s="44"/>
      <c r="E16" s="44"/>
      <c r="F16" s="44"/>
    </row>
    <row r="17" spans="2:6">
      <c r="B17" s="44"/>
      <c r="C17" s="44"/>
      <c r="D17" s="44"/>
      <c r="E17" s="44"/>
      <c r="F17" s="44"/>
    </row>
    <row r="18" spans="2:6">
      <c r="B18" s="44"/>
      <c r="C18" s="44"/>
      <c r="D18" s="44"/>
      <c r="E18" s="44"/>
      <c r="F18" s="44"/>
    </row>
    <row r="19" spans="2:6">
      <c r="B19" s="44"/>
      <c r="C19" s="44"/>
      <c r="D19" s="44"/>
      <c r="E19" s="44"/>
      <c r="F19" s="44"/>
    </row>
    <row r="20" spans="2:6">
      <c r="B20" s="44"/>
      <c r="C20" s="44"/>
      <c r="D20" s="44"/>
      <c r="E20" s="44"/>
      <c r="F20" s="44"/>
    </row>
    <row r="21" spans="2:6">
      <c r="B21" s="44"/>
      <c r="C21" s="44"/>
      <c r="D21" s="44"/>
      <c r="E21" s="44"/>
      <c r="F21" s="44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06"/>
  <sheetViews>
    <sheetView zoomScaleNormal="100" workbookViewId="0">
      <pane ySplit="1" topLeftCell="A41" activePane="bottomLeft" state="frozen"/>
      <selection activeCell="D1" sqref="D1"/>
      <selection pane="bottomLeft" activeCell="L55" sqref="L55"/>
    </sheetView>
  </sheetViews>
  <sheetFormatPr defaultColWidth="8.75" defaultRowHeight="16.5"/>
  <cols>
    <col min="1" max="1" width="14.125" style="12" customWidth="1"/>
    <col min="2" max="2" width="8.125" style="29" customWidth="1"/>
    <col min="3" max="3" width="14.875" style="29" customWidth="1"/>
    <col min="4" max="4" width="33.75" style="13" customWidth="1"/>
    <col min="5" max="5" width="15" style="10" customWidth="1"/>
    <col min="6" max="6" width="16.75" style="13" customWidth="1"/>
    <col min="7" max="7" width="13.875" style="14" customWidth="1"/>
    <col min="8" max="16384" width="8.75" style="14"/>
  </cols>
  <sheetData>
    <row r="1" spans="1:6" s="15" customFormat="1" ht="27">
      <c r="A1" s="30" t="s">
        <v>96</v>
      </c>
      <c r="B1" s="31" t="s">
        <v>0</v>
      </c>
      <c r="C1" s="31" t="s">
        <v>1</v>
      </c>
      <c r="D1" s="32" t="s">
        <v>6</v>
      </c>
      <c r="E1" s="32" t="s">
        <v>2</v>
      </c>
      <c r="F1" s="32" t="s">
        <v>263</v>
      </c>
    </row>
    <row r="2" spans="1:6">
      <c r="A2" s="11">
        <v>53000</v>
      </c>
      <c r="B2" s="33" t="s">
        <v>19</v>
      </c>
      <c r="C2" s="33" t="s">
        <v>61</v>
      </c>
      <c r="D2" s="5" t="s">
        <v>172</v>
      </c>
      <c r="E2" s="5" t="s">
        <v>171</v>
      </c>
      <c r="F2" s="5"/>
    </row>
    <row r="3" spans="1:6">
      <c r="A3" s="11">
        <v>53001</v>
      </c>
      <c r="B3" s="33" t="s">
        <v>19</v>
      </c>
      <c r="C3" s="33" t="s">
        <v>3</v>
      </c>
      <c r="D3" s="5" t="s">
        <v>173</v>
      </c>
      <c r="E3" s="5" t="s">
        <v>171</v>
      </c>
      <c r="F3" s="5"/>
    </row>
    <row r="4" spans="1:6">
      <c r="A4" s="11">
        <v>53002</v>
      </c>
      <c r="B4" s="33" t="s">
        <v>19</v>
      </c>
      <c r="C4" s="33" t="s">
        <v>3</v>
      </c>
      <c r="D4" s="5" t="s">
        <v>174</v>
      </c>
      <c r="E4" s="5" t="s">
        <v>171</v>
      </c>
      <c r="F4" s="5"/>
    </row>
    <row r="5" spans="1:6">
      <c r="A5" s="11">
        <v>53003</v>
      </c>
      <c r="B5" s="33" t="s">
        <v>19</v>
      </c>
      <c r="C5" s="33" t="s">
        <v>3</v>
      </c>
      <c r="D5" s="5" t="s">
        <v>175</v>
      </c>
      <c r="E5" s="5" t="s">
        <v>171</v>
      </c>
      <c r="F5" s="5"/>
    </row>
    <row r="6" spans="1:6">
      <c r="A6" s="11">
        <v>53004</v>
      </c>
      <c r="B6" s="33" t="s">
        <v>19</v>
      </c>
      <c r="C6" s="33" t="s">
        <v>3</v>
      </c>
      <c r="D6" s="5" t="s">
        <v>176</v>
      </c>
      <c r="E6" s="5" t="s">
        <v>171</v>
      </c>
      <c r="F6" s="5"/>
    </row>
    <row r="7" spans="1:6">
      <c r="A7" s="11">
        <v>53005</v>
      </c>
      <c r="B7" s="33" t="s">
        <v>19</v>
      </c>
      <c r="C7" s="33" t="s">
        <v>3</v>
      </c>
      <c r="D7" s="5" t="s">
        <v>226</v>
      </c>
      <c r="E7" s="5" t="s">
        <v>171</v>
      </c>
      <c r="F7" s="5"/>
    </row>
    <row r="8" spans="1:6">
      <c r="A8" s="11">
        <v>53006</v>
      </c>
      <c r="B8" s="33" t="s">
        <v>19</v>
      </c>
      <c r="C8" s="33" t="s">
        <v>3</v>
      </c>
      <c r="D8" s="5" t="s">
        <v>179</v>
      </c>
      <c r="E8" s="5" t="s">
        <v>171</v>
      </c>
      <c r="F8" s="5"/>
    </row>
    <row r="9" spans="1:6">
      <c r="A9" s="11">
        <v>53007</v>
      </c>
      <c r="B9" s="33" t="s">
        <v>19</v>
      </c>
      <c r="C9" s="33" t="s">
        <v>3</v>
      </c>
      <c r="D9" s="5" t="s">
        <v>177</v>
      </c>
      <c r="E9" s="5" t="s">
        <v>171</v>
      </c>
      <c r="F9" s="5"/>
    </row>
    <row r="10" spans="1:6">
      <c r="A10" s="11">
        <v>53008</v>
      </c>
      <c r="B10" s="33" t="s">
        <v>19</v>
      </c>
      <c r="C10" s="33" t="s">
        <v>3</v>
      </c>
      <c r="D10" s="5" t="s">
        <v>178</v>
      </c>
      <c r="E10" s="5" t="s">
        <v>171</v>
      </c>
      <c r="F10" s="5"/>
    </row>
    <row r="11" spans="1:6">
      <c r="A11" s="11">
        <v>53009</v>
      </c>
      <c r="B11" s="33" t="s">
        <v>19</v>
      </c>
      <c r="C11" s="33" t="s">
        <v>3</v>
      </c>
      <c r="D11" s="5" t="s">
        <v>180</v>
      </c>
      <c r="E11" s="5" t="s">
        <v>171</v>
      </c>
      <c r="F11" s="5"/>
    </row>
    <row r="12" spans="1:6">
      <c r="A12" s="11">
        <v>53010</v>
      </c>
      <c r="B12" s="33" t="s">
        <v>19</v>
      </c>
      <c r="C12" s="33" t="s">
        <v>3</v>
      </c>
      <c r="D12" s="5" t="s">
        <v>181</v>
      </c>
      <c r="E12" s="5" t="s">
        <v>171</v>
      </c>
      <c r="F12" s="5"/>
    </row>
    <row r="13" spans="1:6">
      <c r="A13" s="11">
        <v>53011</v>
      </c>
      <c r="B13" s="33" t="s">
        <v>19</v>
      </c>
      <c r="C13" s="33" t="s">
        <v>3</v>
      </c>
      <c r="D13" s="5" t="s">
        <v>182</v>
      </c>
      <c r="E13" s="5" t="s">
        <v>171</v>
      </c>
      <c r="F13" s="5"/>
    </row>
    <row r="14" spans="1:6">
      <c r="A14" s="11">
        <v>53012</v>
      </c>
      <c r="B14" s="33" t="s">
        <v>19</v>
      </c>
      <c r="C14" s="33" t="s">
        <v>3</v>
      </c>
      <c r="D14" s="5" t="s">
        <v>183</v>
      </c>
      <c r="E14" s="5" t="s">
        <v>171</v>
      </c>
      <c r="F14" s="5"/>
    </row>
    <row r="15" spans="1:6">
      <c r="A15" s="11">
        <v>53013</v>
      </c>
      <c r="B15" s="33" t="s">
        <v>19</v>
      </c>
      <c r="C15" s="33" t="s">
        <v>3</v>
      </c>
      <c r="D15" s="5" t="s">
        <v>184</v>
      </c>
      <c r="E15" s="5" t="s">
        <v>171</v>
      </c>
      <c r="F15" s="5"/>
    </row>
    <row r="16" spans="1:6">
      <c r="A16" s="11">
        <v>53014</v>
      </c>
      <c r="B16" s="33" t="s">
        <v>19</v>
      </c>
      <c r="C16" s="33" t="s">
        <v>3</v>
      </c>
      <c r="D16" s="5" t="s">
        <v>185</v>
      </c>
      <c r="E16" s="5" t="s">
        <v>171</v>
      </c>
      <c r="F16" s="5"/>
    </row>
    <row r="17" spans="1:6">
      <c r="A17" s="11">
        <v>53015</v>
      </c>
      <c r="B17" s="33" t="s">
        <v>19</v>
      </c>
      <c r="C17" s="33" t="s">
        <v>3</v>
      </c>
      <c r="D17" s="5" t="s">
        <v>186</v>
      </c>
      <c r="E17" s="5" t="s">
        <v>171</v>
      </c>
      <c r="F17" s="5"/>
    </row>
    <row r="18" spans="1:6">
      <c r="A18" s="11">
        <v>53016</v>
      </c>
      <c r="B18" s="33" t="s">
        <v>19</v>
      </c>
      <c r="C18" s="33" t="s">
        <v>3</v>
      </c>
      <c r="D18" s="5" t="s">
        <v>188</v>
      </c>
      <c r="E18" s="5" t="s">
        <v>171</v>
      </c>
      <c r="F18" s="5"/>
    </row>
    <row r="19" spans="1:6">
      <c r="A19" s="11">
        <v>53017</v>
      </c>
      <c r="B19" s="33" t="s">
        <v>19</v>
      </c>
      <c r="C19" s="33" t="s">
        <v>3</v>
      </c>
      <c r="D19" s="5" t="s">
        <v>189</v>
      </c>
      <c r="E19" s="5" t="s">
        <v>171</v>
      </c>
      <c r="F19" s="5"/>
    </row>
    <row r="20" spans="1:6">
      <c r="A20" s="11">
        <v>53018</v>
      </c>
      <c r="B20" s="33" t="s">
        <v>19</v>
      </c>
      <c r="C20" s="33" t="s">
        <v>3</v>
      </c>
      <c r="D20" s="5" t="s">
        <v>190</v>
      </c>
      <c r="E20" s="5" t="s">
        <v>171</v>
      </c>
      <c r="F20" s="5"/>
    </row>
    <row r="21" spans="1:6">
      <c r="A21" s="11">
        <v>53019</v>
      </c>
      <c r="B21" s="33" t="s">
        <v>19</v>
      </c>
      <c r="C21" s="33" t="s">
        <v>3</v>
      </c>
      <c r="D21" s="5" t="s">
        <v>191</v>
      </c>
      <c r="E21" s="5" t="s">
        <v>171</v>
      </c>
      <c r="F21" s="5"/>
    </row>
    <row r="22" spans="1:6">
      <c r="A22" s="11">
        <v>53020</v>
      </c>
      <c r="B22" s="33" t="s">
        <v>19</v>
      </c>
      <c r="C22" s="33" t="s">
        <v>3</v>
      </c>
      <c r="D22" s="5" t="s">
        <v>192</v>
      </c>
      <c r="E22" s="5" t="s">
        <v>171</v>
      </c>
      <c r="F22" s="5"/>
    </row>
    <row r="23" spans="1:6">
      <c r="A23" s="11">
        <v>53021</v>
      </c>
      <c r="B23" s="33" t="s">
        <v>19</v>
      </c>
      <c r="C23" s="33" t="s">
        <v>3</v>
      </c>
      <c r="D23" s="5" t="s">
        <v>193</v>
      </c>
      <c r="E23" s="5" t="s">
        <v>171</v>
      </c>
      <c r="F23" s="5"/>
    </row>
    <row r="24" spans="1:6">
      <c r="A24" s="11">
        <v>53022</v>
      </c>
      <c r="B24" s="33" t="s">
        <v>19</v>
      </c>
      <c r="C24" s="33" t="s">
        <v>3</v>
      </c>
      <c r="D24" s="5" t="s">
        <v>194</v>
      </c>
      <c r="E24" s="5" t="s">
        <v>171</v>
      </c>
      <c r="F24" s="5"/>
    </row>
    <row r="25" spans="1:6">
      <c r="A25" s="11">
        <v>53023</v>
      </c>
      <c r="B25" s="33" t="s">
        <v>19</v>
      </c>
      <c r="C25" s="33" t="s">
        <v>3</v>
      </c>
      <c r="D25" s="5" t="s">
        <v>195</v>
      </c>
      <c r="E25" s="5" t="s">
        <v>171</v>
      </c>
      <c r="F25" s="5"/>
    </row>
    <row r="26" spans="1:6">
      <c r="A26" s="11">
        <v>53024</v>
      </c>
      <c r="B26" s="33" t="s">
        <v>19</v>
      </c>
      <c r="C26" s="33" t="s">
        <v>3</v>
      </c>
      <c r="D26" s="5" t="s">
        <v>196</v>
      </c>
      <c r="E26" s="5" t="s">
        <v>171</v>
      </c>
      <c r="F26" s="5"/>
    </row>
    <row r="27" spans="1:6">
      <c r="A27" s="11">
        <v>53025</v>
      </c>
      <c r="B27" s="33" t="s">
        <v>19</v>
      </c>
      <c r="C27" s="33" t="s">
        <v>3</v>
      </c>
      <c r="D27" s="5" t="s">
        <v>197</v>
      </c>
      <c r="E27" s="5" t="s">
        <v>171</v>
      </c>
      <c r="F27" s="5"/>
    </row>
    <row r="28" spans="1:6">
      <c r="A28" s="11">
        <v>53026</v>
      </c>
      <c r="B28" s="33" t="s">
        <v>19</v>
      </c>
      <c r="C28" s="33" t="s">
        <v>3</v>
      </c>
      <c r="D28" s="5" t="s">
        <v>198</v>
      </c>
      <c r="E28" s="5" t="s">
        <v>171</v>
      </c>
      <c r="F28" s="5"/>
    </row>
    <row r="29" spans="1:6">
      <c r="A29" s="11">
        <v>53027</v>
      </c>
      <c r="B29" s="33" t="s">
        <v>19</v>
      </c>
      <c r="C29" s="33" t="s">
        <v>3</v>
      </c>
      <c r="D29" s="5" t="s">
        <v>199</v>
      </c>
      <c r="E29" s="5" t="s">
        <v>171</v>
      </c>
      <c r="F29" s="5"/>
    </row>
    <row r="30" spans="1:6">
      <c r="A30" s="11">
        <v>53028</v>
      </c>
      <c r="B30" s="33" t="s">
        <v>19</v>
      </c>
      <c r="C30" s="33" t="s">
        <v>3</v>
      </c>
      <c r="D30" s="5" t="s">
        <v>200</v>
      </c>
      <c r="E30" s="5" t="s">
        <v>171</v>
      </c>
      <c r="F30" s="5"/>
    </row>
    <row r="31" spans="1:6">
      <c r="A31" s="11">
        <v>53029</v>
      </c>
      <c r="B31" s="33" t="s">
        <v>19</v>
      </c>
      <c r="C31" s="33" t="s">
        <v>3</v>
      </c>
      <c r="D31" s="5" t="s">
        <v>201</v>
      </c>
      <c r="E31" s="5" t="s">
        <v>171</v>
      </c>
      <c r="F31" s="5"/>
    </row>
    <row r="32" spans="1:6">
      <c r="A32" s="11">
        <v>53030</v>
      </c>
      <c r="B32" s="33" t="s">
        <v>19</v>
      </c>
      <c r="C32" s="33" t="s">
        <v>3</v>
      </c>
      <c r="D32" s="5" t="s">
        <v>202</v>
      </c>
      <c r="E32" s="5" t="s">
        <v>171</v>
      </c>
      <c r="F32" s="5"/>
    </row>
    <row r="33" spans="1:6">
      <c r="A33" s="11">
        <v>53031</v>
      </c>
      <c r="B33" s="33" t="s">
        <v>19</v>
      </c>
      <c r="C33" s="33" t="s">
        <v>3</v>
      </c>
      <c r="D33" s="5" t="s">
        <v>203</v>
      </c>
      <c r="E33" s="5" t="s">
        <v>171</v>
      </c>
      <c r="F33" s="5"/>
    </row>
    <row r="34" spans="1:6">
      <c r="A34" s="11">
        <v>53032</v>
      </c>
      <c r="B34" s="33" t="s">
        <v>19</v>
      </c>
      <c r="C34" s="33" t="s">
        <v>3</v>
      </c>
      <c r="D34" s="5" t="s">
        <v>204</v>
      </c>
      <c r="E34" s="5" t="s">
        <v>171</v>
      </c>
      <c r="F34" s="5"/>
    </row>
    <row r="35" spans="1:6">
      <c r="A35" s="11">
        <v>53033</v>
      </c>
      <c r="B35" s="33" t="s">
        <v>19</v>
      </c>
      <c r="C35" s="33" t="s">
        <v>3</v>
      </c>
      <c r="D35" s="5" t="s">
        <v>205</v>
      </c>
      <c r="E35" s="5" t="s">
        <v>171</v>
      </c>
      <c r="F35" s="5"/>
    </row>
    <row r="36" spans="1:6">
      <c r="A36" s="11">
        <v>53034</v>
      </c>
      <c r="B36" s="33" t="s">
        <v>19</v>
      </c>
      <c r="C36" s="33" t="s">
        <v>3</v>
      </c>
      <c r="D36" s="5" t="s">
        <v>206</v>
      </c>
      <c r="E36" s="5" t="s">
        <v>171</v>
      </c>
      <c r="F36" s="5"/>
    </row>
    <row r="37" spans="1:6">
      <c r="A37" s="11">
        <v>53035</v>
      </c>
      <c r="B37" s="33" t="s">
        <v>19</v>
      </c>
      <c r="C37" s="33" t="s">
        <v>3</v>
      </c>
      <c r="D37" s="5" t="s">
        <v>207</v>
      </c>
      <c r="E37" s="5" t="s">
        <v>171</v>
      </c>
      <c r="F37" s="5"/>
    </row>
    <row r="38" spans="1:6">
      <c r="A38" s="11">
        <v>53036</v>
      </c>
      <c r="B38" s="33" t="s">
        <v>19</v>
      </c>
      <c r="C38" s="33" t="s">
        <v>3</v>
      </c>
      <c r="D38" s="5" t="s">
        <v>208</v>
      </c>
      <c r="E38" s="5" t="s">
        <v>171</v>
      </c>
      <c r="F38" s="5"/>
    </row>
    <row r="39" spans="1:6">
      <c r="A39" s="11">
        <v>53037</v>
      </c>
      <c r="B39" s="33" t="s">
        <v>19</v>
      </c>
      <c r="C39" s="33" t="s">
        <v>3</v>
      </c>
      <c r="D39" s="5" t="s">
        <v>209</v>
      </c>
      <c r="E39" s="5" t="s">
        <v>171</v>
      </c>
      <c r="F39" s="5"/>
    </row>
    <row r="40" spans="1:6">
      <c r="A40" s="11">
        <v>53038</v>
      </c>
      <c r="B40" s="33" t="s">
        <v>19</v>
      </c>
      <c r="C40" s="33" t="s">
        <v>3</v>
      </c>
      <c r="D40" s="5" t="s">
        <v>210</v>
      </c>
      <c r="E40" s="5" t="s">
        <v>171</v>
      </c>
      <c r="F40" s="5"/>
    </row>
    <row r="41" spans="1:6">
      <c r="A41" s="11">
        <v>53039</v>
      </c>
      <c r="B41" s="33" t="s">
        <v>19</v>
      </c>
      <c r="C41" s="33" t="s">
        <v>3</v>
      </c>
      <c r="D41" s="5" t="s">
        <v>211</v>
      </c>
      <c r="E41" s="5" t="s">
        <v>171</v>
      </c>
      <c r="F41" s="5"/>
    </row>
    <row r="42" spans="1:6">
      <c r="A42" s="11">
        <v>53040</v>
      </c>
      <c r="B42" s="33" t="s">
        <v>19</v>
      </c>
      <c r="C42" s="33" t="s">
        <v>3</v>
      </c>
      <c r="D42" s="5" t="s">
        <v>212</v>
      </c>
      <c r="E42" s="5" t="s">
        <v>171</v>
      </c>
      <c r="F42" s="5"/>
    </row>
    <row r="43" spans="1:6">
      <c r="A43" s="11">
        <v>53041</v>
      </c>
      <c r="B43" s="33" t="s">
        <v>19</v>
      </c>
      <c r="C43" s="33" t="s">
        <v>3</v>
      </c>
      <c r="D43" s="5" t="s">
        <v>213</v>
      </c>
      <c r="E43" s="5" t="s">
        <v>171</v>
      </c>
      <c r="F43" s="5"/>
    </row>
    <row r="44" spans="1:6">
      <c r="A44" s="11">
        <v>53042</v>
      </c>
      <c r="B44" s="33" t="s">
        <v>19</v>
      </c>
      <c r="C44" s="33" t="s">
        <v>3</v>
      </c>
      <c r="D44" s="5" t="s">
        <v>214</v>
      </c>
      <c r="E44" s="5" t="s">
        <v>171</v>
      </c>
      <c r="F44" s="5"/>
    </row>
    <row r="45" spans="1:6">
      <c r="A45" s="11">
        <v>53043</v>
      </c>
      <c r="B45" s="33" t="s">
        <v>19</v>
      </c>
      <c r="C45" s="33" t="s">
        <v>3</v>
      </c>
      <c r="D45" s="5" t="s">
        <v>215</v>
      </c>
      <c r="E45" s="5" t="s">
        <v>171</v>
      </c>
      <c r="F45" s="5"/>
    </row>
    <row r="46" spans="1:6">
      <c r="A46" s="11">
        <v>53044</v>
      </c>
      <c r="B46" s="33" t="s">
        <v>19</v>
      </c>
      <c r="C46" s="33" t="s">
        <v>3</v>
      </c>
      <c r="D46" s="5" t="s">
        <v>216</v>
      </c>
      <c r="E46" s="5" t="s">
        <v>171</v>
      </c>
      <c r="F46" s="5"/>
    </row>
    <row r="47" spans="1:6" ht="42" customHeight="1">
      <c r="A47" s="240" t="s">
        <v>222</v>
      </c>
      <c r="B47" s="241"/>
      <c r="C47" s="241"/>
      <c r="D47" s="241"/>
      <c r="E47" s="241"/>
      <c r="F47" s="241"/>
    </row>
    <row r="48" spans="1:6">
      <c r="A48" s="11">
        <v>53100</v>
      </c>
      <c r="B48" s="33" t="s">
        <v>19</v>
      </c>
      <c r="C48" s="33" t="s">
        <v>3</v>
      </c>
      <c r="D48" s="5" t="s">
        <v>187</v>
      </c>
      <c r="E48" s="5" t="s">
        <v>171</v>
      </c>
      <c r="F48" s="5"/>
    </row>
    <row r="49" spans="1:7">
      <c r="A49" s="11">
        <v>53101</v>
      </c>
      <c r="B49" s="33" t="s">
        <v>19</v>
      </c>
      <c r="C49" s="33" t="s">
        <v>3</v>
      </c>
      <c r="D49" s="5" t="s">
        <v>217</v>
      </c>
      <c r="E49" s="5" t="s">
        <v>171</v>
      </c>
      <c r="F49" s="5"/>
    </row>
    <row r="50" spans="1:7">
      <c r="A50" s="11">
        <v>53102</v>
      </c>
      <c r="B50" s="33" t="s">
        <v>19</v>
      </c>
      <c r="C50" s="33" t="s">
        <v>3</v>
      </c>
      <c r="D50" s="5" t="s">
        <v>218</v>
      </c>
      <c r="E50" s="5" t="s">
        <v>171</v>
      </c>
      <c r="F50" s="5"/>
    </row>
    <row r="51" spans="1:7">
      <c r="A51" s="11">
        <v>53103</v>
      </c>
      <c r="B51" s="33" t="s">
        <v>19</v>
      </c>
      <c r="C51" s="33" t="s">
        <v>3</v>
      </c>
      <c r="D51" s="5" t="s">
        <v>219</v>
      </c>
      <c r="E51" s="5" t="s">
        <v>171</v>
      </c>
      <c r="F51" s="5"/>
    </row>
    <row r="52" spans="1:7">
      <c r="A52" s="11">
        <v>53104</v>
      </c>
      <c r="B52" s="33" t="s">
        <v>19</v>
      </c>
      <c r="C52" s="33" t="s">
        <v>3</v>
      </c>
      <c r="D52" s="5" t="s">
        <v>220</v>
      </c>
      <c r="E52" s="5" t="s">
        <v>171</v>
      </c>
      <c r="F52" s="5"/>
    </row>
    <row r="53" spans="1:7">
      <c r="A53" s="11">
        <v>53105</v>
      </c>
      <c r="B53" s="33" t="s">
        <v>19</v>
      </c>
      <c r="C53" s="33" t="s">
        <v>3</v>
      </c>
      <c r="D53" s="5" t="s">
        <v>221</v>
      </c>
      <c r="E53" s="5" t="s">
        <v>171</v>
      </c>
      <c r="F53" s="5"/>
    </row>
    <row r="57" spans="1:7" ht="17.25">
      <c r="A57" s="246" t="s">
        <v>416</v>
      </c>
      <c r="B57" s="246"/>
      <c r="C57" s="246"/>
      <c r="D57" s="246"/>
      <c r="E57" s="246"/>
      <c r="F57" s="246"/>
      <c r="G57" s="246"/>
    </row>
    <row r="58" spans="1:7" ht="18" thickBot="1">
      <c r="A58" s="245" t="s">
        <v>249</v>
      </c>
      <c r="B58" s="245"/>
      <c r="C58" s="245"/>
      <c r="D58" s="245"/>
      <c r="E58" s="245"/>
      <c r="F58" s="245"/>
      <c r="G58" s="245"/>
    </row>
    <row r="59" spans="1:7" ht="21" customHeight="1" thickBot="1">
      <c r="A59" s="233" t="s">
        <v>270</v>
      </c>
      <c r="B59" s="233" t="s">
        <v>272</v>
      </c>
      <c r="C59" s="233" t="s">
        <v>266</v>
      </c>
      <c r="D59" s="242" t="s">
        <v>268</v>
      </c>
      <c r="E59" s="242" t="s">
        <v>314</v>
      </c>
      <c r="F59" s="242" t="s">
        <v>316</v>
      </c>
      <c r="G59" s="51" t="s">
        <v>305</v>
      </c>
    </row>
    <row r="60" spans="1:7" ht="17.25" thickBot="1">
      <c r="A60" s="233"/>
      <c r="B60" s="233"/>
      <c r="C60" s="233"/>
      <c r="D60" s="243"/>
      <c r="E60" s="243"/>
      <c r="F60" s="243"/>
      <c r="G60" s="51" t="s">
        <v>306</v>
      </c>
    </row>
    <row r="61" spans="1:7" ht="17.25" thickBot="1">
      <c r="A61" s="54" t="s">
        <v>148</v>
      </c>
      <c r="B61" s="54" t="s">
        <v>4</v>
      </c>
      <c r="C61" s="54" t="s">
        <v>223</v>
      </c>
      <c r="D61" s="52" t="s">
        <v>224</v>
      </c>
      <c r="E61" s="54" t="s">
        <v>149</v>
      </c>
      <c r="F61" s="54" t="s">
        <v>318</v>
      </c>
      <c r="G61" s="51" t="s">
        <v>151</v>
      </c>
    </row>
    <row r="63" spans="1:7" ht="18" thickBot="1">
      <c r="A63" s="245" t="s">
        <v>248</v>
      </c>
      <c r="B63" s="245"/>
      <c r="C63" s="245"/>
      <c r="D63" s="245"/>
      <c r="E63" s="245"/>
      <c r="F63" s="245"/>
      <c r="G63" s="245"/>
    </row>
    <row r="64" spans="1:7" ht="17.25" thickBot="1">
      <c r="A64" s="233" t="s">
        <v>270</v>
      </c>
      <c r="B64" s="233" t="s">
        <v>272</v>
      </c>
      <c r="C64" s="233" t="s">
        <v>274</v>
      </c>
      <c r="D64" s="233" t="s">
        <v>275</v>
      </c>
      <c r="E64" s="233" t="s">
        <v>246</v>
      </c>
      <c r="F64" s="233" t="s">
        <v>317</v>
      </c>
      <c r="G64" s="51" t="s">
        <v>305</v>
      </c>
    </row>
    <row r="65" spans="1:7" ht="17.25" thickBot="1">
      <c r="A65" s="233"/>
      <c r="B65" s="233"/>
      <c r="C65" s="233"/>
      <c r="D65" s="233"/>
      <c r="E65" s="233"/>
      <c r="F65" s="233"/>
      <c r="G65" s="51" t="s">
        <v>306</v>
      </c>
    </row>
    <row r="66" spans="1:7" ht="17.25" thickBot="1">
      <c r="A66" s="54" t="s">
        <v>148</v>
      </c>
      <c r="B66" s="54" t="s">
        <v>4</v>
      </c>
      <c r="C66" s="54" t="s">
        <v>225</v>
      </c>
      <c r="D66" s="54" t="s">
        <v>161</v>
      </c>
      <c r="E66" s="54" t="s">
        <v>155</v>
      </c>
      <c r="F66" s="54" t="s">
        <v>161</v>
      </c>
      <c r="G66" s="51" t="s">
        <v>151</v>
      </c>
    </row>
    <row r="67" spans="1:7" ht="17.25">
      <c r="A67" s="244" t="s">
        <v>430</v>
      </c>
      <c r="B67" s="244"/>
      <c r="C67" s="244"/>
      <c r="D67" s="244"/>
      <c r="E67" s="244"/>
      <c r="F67" s="244"/>
      <c r="G67" s="244"/>
    </row>
    <row r="172" spans="6:6">
      <c r="F172" s="17"/>
    </row>
    <row r="173" spans="6:6">
      <c r="F173" s="17"/>
    </row>
    <row r="199" spans="6:6">
      <c r="F199" s="17"/>
    </row>
    <row r="200" spans="6:6">
      <c r="F200" s="17"/>
    </row>
    <row r="225" spans="6:6">
      <c r="F225" s="17"/>
    </row>
    <row r="226" spans="6:6">
      <c r="F226" s="17"/>
    </row>
    <row r="252" spans="6:6">
      <c r="F252" s="17"/>
    </row>
    <row r="253" spans="6:6">
      <c r="F253" s="17"/>
    </row>
    <row r="278" spans="6:6">
      <c r="F278" s="17"/>
    </row>
    <row r="279" spans="6:6">
      <c r="F279" s="17"/>
    </row>
    <row r="307" spans="6:6">
      <c r="F307" s="17"/>
    </row>
    <row r="308" spans="6:6">
      <c r="F308" s="17"/>
    </row>
    <row r="324" spans="6:6">
      <c r="F324" s="17"/>
    </row>
    <row r="325" spans="6:6">
      <c r="F325" s="17"/>
    </row>
    <row r="341" spans="6:6">
      <c r="F341" s="17"/>
    </row>
    <row r="342" spans="6:6">
      <c r="F342" s="17"/>
    </row>
    <row r="362" spans="6:6">
      <c r="F362" s="10"/>
    </row>
    <row r="363" spans="6:6">
      <c r="F363" s="10"/>
    </row>
    <row r="364" spans="6:6">
      <c r="F364" s="10"/>
    </row>
    <row r="365" spans="6:6">
      <c r="F365" s="10"/>
    </row>
    <row r="366" spans="6:6">
      <c r="F366" s="10"/>
    </row>
    <row r="367" spans="6:6">
      <c r="F367" s="10"/>
    </row>
    <row r="368" spans="6:6">
      <c r="F368" s="10"/>
    </row>
    <row r="369" spans="6:6">
      <c r="F369" s="10"/>
    </row>
    <row r="370" spans="6:6">
      <c r="F370" s="10"/>
    </row>
    <row r="371" spans="6:6">
      <c r="F371" s="10"/>
    </row>
    <row r="372" spans="6:6">
      <c r="F372" s="10"/>
    </row>
    <row r="373" spans="6:6">
      <c r="F373" s="10"/>
    </row>
    <row r="374" spans="6:6">
      <c r="F374" s="10"/>
    </row>
    <row r="375" spans="6:6">
      <c r="F375" s="10"/>
    </row>
    <row r="376" spans="6:6">
      <c r="F376" s="10"/>
    </row>
    <row r="377" spans="6:6">
      <c r="F377" s="10"/>
    </row>
    <row r="378" spans="6:6">
      <c r="F378" s="10"/>
    </row>
    <row r="379" spans="6:6">
      <c r="F379" s="10"/>
    </row>
    <row r="380" spans="6:6">
      <c r="F380" s="10"/>
    </row>
    <row r="381" spans="6:6">
      <c r="F381" s="10"/>
    </row>
    <row r="382" spans="6:6">
      <c r="F382" s="10"/>
    </row>
    <row r="383" spans="6:6">
      <c r="F383" s="10"/>
    </row>
    <row r="384" spans="6:6">
      <c r="F384" s="10"/>
    </row>
    <row r="385" spans="6:6">
      <c r="F385" s="10"/>
    </row>
    <row r="386" spans="6:6">
      <c r="F386" s="10"/>
    </row>
    <row r="387" spans="6:6">
      <c r="F387" s="10"/>
    </row>
    <row r="388" spans="6:6">
      <c r="F388" s="10"/>
    </row>
    <row r="389" spans="6:6">
      <c r="F389" s="10"/>
    </row>
    <row r="390" spans="6:6">
      <c r="F390" s="10"/>
    </row>
    <row r="391" spans="6:6">
      <c r="F391" s="10"/>
    </row>
    <row r="392" spans="6:6">
      <c r="F392" s="10"/>
    </row>
    <row r="393" spans="6:6">
      <c r="F393" s="10"/>
    </row>
    <row r="394" spans="6:6">
      <c r="F394" s="10"/>
    </row>
    <row r="395" spans="6:6">
      <c r="F395" s="10"/>
    </row>
    <row r="396" spans="6:6">
      <c r="F396" s="10"/>
    </row>
    <row r="397" spans="6:6">
      <c r="F397" s="10"/>
    </row>
    <row r="398" spans="6:6">
      <c r="F398" s="10"/>
    </row>
    <row r="399" spans="6:6">
      <c r="F399" s="10"/>
    </row>
    <row r="400" spans="6:6">
      <c r="F400" s="10"/>
    </row>
    <row r="401" spans="6:6">
      <c r="F401" s="10"/>
    </row>
    <row r="402" spans="6:6">
      <c r="F402" s="10"/>
    </row>
    <row r="403" spans="6:6">
      <c r="F403" s="10"/>
    </row>
    <row r="404" spans="6:6">
      <c r="F404" s="10"/>
    </row>
    <row r="405" spans="6:6">
      <c r="F405" s="10"/>
    </row>
    <row r="406" spans="6:6">
      <c r="F406" s="10"/>
    </row>
  </sheetData>
  <mergeCells count="17">
    <mergeCell ref="A67:G67"/>
    <mergeCell ref="A63:G63"/>
    <mergeCell ref="A58:G58"/>
    <mergeCell ref="A57:G57"/>
    <mergeCell ref="A47:F47"/>
    <mergeCell ref="A59:A60"/>
    <mergeCell ref="B64:B65"/>
    <mergeCell ref="C64:C65"/>
    <mergeCell ref="D64:D65"/>
    <mergeCell ref="E64:E65"/>
    <mergeCell ref="B59:B60"/>
    <mergeCell ref="C59:C60"/>
    <mergeCell ref="D59:D60"/>
    <mergeCell ref="F64:F65"/>
    <mergeCell ref="E59:E60"/>
    <mergeCell ref="F59:F60"/>
    <mergeCell ref="A64:A65"/>
  </mergeCells>
  <phoneticPr fontId="2" type="noConversion"/>
  <conditionalFormatting sqref="A62 A68:A1048576 A2:A56">
    <cfRule type="duplicateValues" dxfId="42" priority="583"/>
  </conditionalFormatting>
  <conditionalFormatting sqref="A1">
    <cfRule type="duplicateValues" dxfId="41" priority="584"/>
  </conditionalFormatting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092"/>
  <sheetViews>
    <sheetView zoomScale="85" zoomScaleNormal="85" workbookViewId="0">
      <pane ySplit="1" topLeftCell="A488" activePane="bottomLeft" state="frozen"/>
      <selection activeCell="D1" sqref="D1"/>
      <selection pane="bottomLeft" activeCell="H492" sqref="H492"/>
    </sheetView>
  </sheetViews>
  <sheetFormatPr defaultColWidth="8.75" defaultRowHeight="50.1" customHeight="1"/>
  <cols>
    <col min="1" max="1" width="5.375" style="71" customWidth="1"/>
    <col min="2" max="2" width="8.125" style="92" customWidth="1"/>
    <col min="3" max="3" width="7.625" style="71" customWidth="1"/>
    <col min="4" max="4" width="6.25" style="71" customWidth="1"/>
    <col min="5" max="5" width="31.625" style="93" customWidth="1"/>
    <col min="6" max="6" width="23.375" style="93" customWidth="1"/>
    <col min="7" max="7" width="8.5" style="93" customWidth="1"/>
    <col min="8" max="8" width="23.75" style="95" customWidth="1"/>
    <col min="9" max="9" width="8.625" style="99" customWidth="1"/>
    <col min="10" max="10" width="7.875" style="99" customWidth="1"/>
    <col min="11" max="11" width="8.25" style="99" customWidth="1"/>
    <col min="12" max="12" width="34.25" style="93" customWidth="1"/>
    <col min="13" max="14" width="6.125" style="71" customWidth="1"/>
    <col min="15" max="15" width="6.5" style="71" customWidth="1"/>
    <col min="16" max="16" width="14.625" style="71" customWidth="1"/>
    <col min="17" max="17" width="10.625" style="71" customWidth="1"/>
    <col min="18" max="18" width="26.625" style="71" customWidth="1"/>
    <col min="19" max="16384" width="8.75" style="72"/>
  </cols>
  <sheetData>
    <row r="1" spans="1:18" s="75" customFormat="1" ht="51" customHeight="1">
      <c r="A1" s="126"/>
      <c r="B1" s="164" t="s">
        <v>96</v>
      </c>
      <c r="C1" s="165" t="s">
        <v>238</v>
      </c>
      <c r="D1" s="165" t="s">
        <v>251</v>
      </c>
      <c r="E1" s="165" t="s">
        <v>2180</v>
      </c>
      <c r="F1" s="165" t="s">
        <v>2454</v>
      </c>
      <c r="G1" s="165" t="s">
        <v>479</v>
      </c>
      <c r="H1" s="164" t="s">
        <v>1953</v>
      </c>
      <c r="I1" s="164" t="s">
        <v>480</v>
      </c>
      <c r="J1" s="165" t="s">
        <v>239</v>
      </c>
      <c r="K1" s="165" t="s">
        <v>2455</v>
      </c>
      <c r="L1" s="165" t="s">
        <v>2158</v>
      </c>
      <c r="M1" s="126" t="s">
        <v>450</v>
      </c>
      <c r="N1" s="126" t="s">
        <v>451</v>
      </c>
      <c r="O1" s="126" t="s">
        <v>452</v>
      </c>
      <c r="P1" s="126" t="s">
        <v>458</v>
      </c>
      <c r="Q1" s="126" t="s">
        <v>466</v>
      </c>
      <c r="R1" s="166" t="s">
        <v>460</v>
      </c>
    </row>
    <row r="2" spans="1:18" s="78" customFormat="1" ht="50.1" customHeight="1">
      <c r="A2" s="124">
        <f>COUNTIF(R$2:R2,'RO registers-Client'!K$1)+COUNTIF(R$2:R2,'RO registers-Client'!I$1)+COUNTIF(R$2:R2,'RO registers-Client'!J$1)</f>
        <v>1</v>
      </c>
      <c r="B2" s="132">
        <v>53000</v>
      </c>
      <c r="C2" s="123" t="s">
        <v>2456</v>
      </c>
      <c r="D2" s="123" t="s">
        <v>2457</v>
      </c>
      <c r="E2" s="123" t="s">
        <v>2458</v>
      </c>
      <c r="F2" s="123" t="s">
        <v>2459</v>
      </c>
      <c r="G2" s="132" t="s">
        <v>2460</v>
      </c>
      <c r="H2" s="132" t="s">
        <v>2461</v>
      </c>
      <c r="I2" s="132" t="s">
        <v>2460</v>
      </c>
      <c r="J2" s="132" t="s">
        <v>2460</v>
      </c>
      <c r="K2" s="132" t="s">
        <v>2460</v>
      </c>
      <c r="L2" s="123"/>
      <c r="M2" s="126" t="s">
        <v>2462</v>
      </c>
      <c r="N2" s="126" t="s">
        <v>2463</v>
      </c>
      <c r="O2" s="124" t="s">
        <v>2464</v>
      </c>
      <c r="P2" s="124"/>
      <c r="Q2" s="124"/>
      <c r="R2" s="127" t="str">
        <f>CONCATENATE(M2,N2,O2,P2,Q2)</f>
        <v>PWS1PWS2PWG2</v>
      </c>
    </row>
    <row r="3" spans="1:18" s="78" customFormat="1" ht="50.1" customHeight="1">
      <c r="A3" s="124">
        <f>COUNTIF(R$2:R3,'RO registers-Client'!K$1)+COUNTIF(R$2:R3,'RO registers-Client'!I$1)+COUNTIF(R$2:R3,'RO registers-Client'!J$1)</f>
        <v>2</v>
      </c>
      <c r="B3" s="132">
        <v>53000</v>
      </c>
      <c r="C3" s="123" t="s">
        <v>2465</v>
      </c>
      <c r="D3" s="123" t="s">
        <v>2457</v>
      </c>
      <c r="E3" s="123" t="s">
        <v>2466</v>
      </c>
      <c r="F3" s="123" t="s">
        <v>2467</v>
      </c>
      <c r="G3" s="132" t="s">
        <v>2460</v>
      </c>
      <c r="H3" s="132" t="s">
        <v>2461</v>
      </c>
      <c r="I3" s="132" t="s">
        <v>2460</v>
      </c>
      <c r="J3" s="132" t="s">
        <v>2460</v>
      </c>
      <c r="K3" s="132" t="s">
        <v>2460</v>
      </c>
      <c r="L3" s="123"/>
      <c r="M3" s="126" t="s">
        <v>2462</v>
      </c>
      <c r="N3" s="126" t="s">
        <v>2463</v>
      </c>
      <c r="O3" s="124" t="s">
        <v>2464</v>
      </c>
      <c r="P3" s="124"/>
      <c r="Q3" s="124"/>
      <c r="R3" s="127" t="str">
        <f t="shared" ref="R3:R62" si="0">CONCATENATE(M3,N3,O3,P3,Q3)</f>
        <v>PWS1PWS2PWG2</v>
      </c>
    </row>
    <row r="4" spans="1:18" s="78" customFormat="1" ht="50.1" customHeight="1">
      <c r="A4" s="124">
        <f>COUNTIF(R$2:R4,'RO registers-Client'!K$1)+COUNTIF(R$2:R4,'RO registers-Client'!I$1)+COUNTIF(R$2:R4,'RO registers-Client'!J$1)</f>
        <v>3</v>
      </c>
      <c r="B4" s="132">
        <v>53000</v>
      </c>
      <c r="C4" s="123" t="s">
        <v>47</v>
      </c>
      <c r="D4" s="123" t="s">
        <v>2457</v>
      </c>
      <c r="E4" s="123" t="s">
        <v>2468</v>
      </c>
      <c r="F4" s="123" t="s">
        <v>2469</v>
      </c>
      <c r="G4" s="132" t="s">
        <v>2460</v>
      </c>
      <c r="H4" s="132" t="s">
        <v>2461</v>
      </c>
      <c r="I4" s="132" t="s">
        <v>2460</v>
      </c>
      <c r="J4" s="132" t="s">
        <v>2460</v>
      </c>
      <c r="K4" s="132" t="s">
        <v>2460</v>
      </c>
      <c r="L4" s="123"/>
      <c r="M4" s="126" t="s">
        <v>2462</v>
      </c>
      <c r="N4" s="126" t="s">
        <v>2463</v>
      </c>
      <c r="O4" s="124" t="s">
        <v>2464</v>
      </c>
      <c r="P4" s="124"/>
      <c r="Q4" s="124"/>
      <c r="R4" s="127" t="str">
        <f t="shared" si="0"/>
        <v>PWS1PWS2PWG2</v>
      </c>
    </row>
    <row r="5" spans="1:18" ht="50.1" customHeight="1">
      <c r="A5" s="124">
        <f>COUNTIF(R$2:R5,'RO registers-Client'!K$1)+COUNTIF(R$2:R5,'RO registers-Client'!I$1)+COUNTIF(R$2:R5,'RO registers-Client'!J$1)</f>
        <v>4</v>
      </c>
      <c r="B5" s="132">
        <v>53000</v>
      </c>
      <c r="C5" s="123" t="s">
        <v>48</v>
      </c>
      <c r="D5" s="123" t="s">
        <v>2457</v>
      </c>
      <c r="E5" s="123" t="s">
        <v>2470</v>
      </c>
      <c r="F5" s="123" t="s">
        <v>2471</v>
      </c>
      <c r="G5" s="132" t="s">
        <v>2460</v>
      </c>
      <c r="H5" s="132" t="s">
        <v>2461</v>
      </c>
      <c r="I5" s="132" t="s">
        <v>2460</v>
      </c>
      <c r="J5" s="132" t="s">
        <v>2460</v>
      </c>
      <c r="K5" s="132" t="s">
        <v>2460</v>
      </c>
      <c r="L5" s="123"/>
      <c r="M5" s="126" t="s">
        <v>2462</v>
      </c>
      <c r="N5" s="126" t="s">
        <v>2463</v>
      </c>
      <c r="O5" s="124" t="s">
        <v>2464</v>
      </c>
      <c r="P5" s="124"/>
      <c r="Q5" s="124"/>
      <c r="R5" s="127" t="str">
        <f t="shared" si="0"/>
        <v>PWS1PWS2PWG2</v>
      </c>
    </row>
    <row r="6" spans="1:18" ht="50.1" customHeight="1">
      <c r="A6" s="124">
        <f>COUNTIF(R$2:R6,'RO registers-Client'!K$1)+COUNTIF(R$2:R6,'RO registers-Client'!I$1)+COUNTIF(R$2:R6,'RO registers-Client'!J$1)</f>
        <v>5</v>
      </c>
      <c r="B6" s="132">
        <v>53000</v>
      </c>
      <c r="C6" s="123" t="s">
        <v>49</v>
      </c>
      <c r="D6" s="123" t="s">
        <v>2457</v>
      </c>
      <c r="E6" s="123" t="s">
        <v>2472</v>
      </c>
      <c r="F6" s="123" t="s">
        <v>2473</v>
      </c>
      <c r="G6" s="132" t="s">
        <v>2460</v>
      </c>
      <c r="H6" s="132" t="s">
        <v>2461</v>
      </c>
      <c r="I6" s="132" t="s">
        <v>2460</v>
      </c>
      <c r="J6" s="132" t="s">
        <v>2460</v>
      </c>
      <c r="K6" s="132" t="s">
        <v>2460</v>
      </c>
      <c r="L6" s="123"/>
      <c r="M6" s="126" t="s">
        <v>2462</v>
      </c>
      <c r="N6" s="126" t="s">
        <v>2463</v>
      </c>
      <c r="O6" s="124" t="s">
        <v>2464</v>
      </c>
      <c r="P6" s="124"/>
      <c r="Q6" s="124"/>
      <c r="R6" s="127" t="str">
        <f t="shared" si="0"/>
        <v>PWS1PWS2PWG2</v>
      </c>
    </row>
    <row r="7" spans="1:18" ht="50.1" customHeight="1">
      <c r="A7" s="124">
        <f>COUNTIF(R$2:R7,'RO registers-Client'!K$1)+COUNTIF(R$2:R7,'RO registers-Client'!I$1)+COUNTIF(R$2:R7,'RO registers-Client'!J$1)</f>
        <v>6</v>
      </c>
      <c r="B7" s="132">
        <v>53000</v>
      </c>
      <c r="C7" s="123" t="s">
        <v>50</v>
      </c>
      <c r="D7" s="123" t="s">
        <v>2457</v>
      </c>
      <c r="E7" s="123" t="s">
        <v>2474</v>
      </c>
      <c r="F7" s="123" t="s">
        <v>2475</v>
      </c>
      <c r="G7" s="132" t="s">
        <v>2476</v>
      </c>
      <c r="H7" s="132" t="s">
        <v>2477</v>
      </c>
      <c r="I7" s="132" t="s">
        <v>2476</v>
      </c>
      <c r="J7" s="132" t="s">
        <v>2476</v>
      </c>
      <c r="K7" s="132" t="s">
        <v>2476</v>
      </c>
      <c r="L7" s="123"/>
      <c r="M7" s="126" t="s">
        <v>2478</v>
      </c>
      <c r="N7" s="126" t="s">
        <v>2479</v>
      </c>
      <c r="O7" s="124" t="s">
        <v>2480</v>
      </c>
      <c r="P7" s="124"/>
      <c r="Q7" s="124"/>
      <c r="R7" s="127" t="str">
        <f t="shared" si="0"/>
        <v>PWS1PWS2PWG2</v>
      </c>
    </row>
    <row r="8" spans="1:18" ht="50.1" customHeight="1">
      <c r="A8" s="124">
        <f>COUNTIF(R$2:R8,'RO registers-Client'!K$1)+COUNTIF(R$2:R8,'RO registers-Client'!I$1)+COUNTIF(R$2:R8,'RO registers-Client'!J$1)</f>
        <v>7</v>
      </c>
      <c r="B8" s="132">
        <v>53000</v>
      </c>
      <c r="C8" s="123" t="s">
        <v>51</v>
      </c>
      <c r="D8" s="123" t="s">
        <v>481</v>
      </c>
      <c r="E8" s="123" t="s">
        <v>1923</v>
      </c>
      <c r="F8" s="123" t="s">
        <v>1924</v>
      </c>
      <c r="G8" s="132" t="s">
        <v>113</v>
      </c>
      <c r="H8" s="132" t="s">
        <v>322</v>
      </c>
      <c r="I8" s="132" t="s">
        <v>113</v>
      </c>
      <c r="J8" s="132" t="s">
        <v>113</v>
      </c>
      <c r="K8" s="132" t="s">
        <v>113</v>
      </c>
      <c r="L8" s="123"/>
      <c r="M8" s="126" t="s">
        <v>453</v>
      </c>
      <c r="N8" s="126" t="s">
        <v>455</v>
      </c>
      <c r="O8" s="124" t="s">
        <v>456</v>
      </c>
      <c r="P8" s="124"/>
      <c r="Q8" s="124"/>
      <c r="R8" s="127" t="str">
        <f t="shared" si="0"/>
        <v>PWS1PWS2PWG2</v>
      </c>
    </row>
    <row r="9" spans="1:18" ht="50.1" customHeight="1">
      <c r="A9" s="124">
        <f>COUNTIF(R$2:R9,'RO registers-Client'!K$1)+COUNTIF(R$2:R9,'RO registers-Client'!I$1)+COUNTIF(R$2:R9,'RO registers-Client'!J$1)</f>
        <v>8</v>
      </c>
      <c r="B9" s="132">
        <v>53000</v>
      </c>
      <c r="C9" s="123" t="s">
        <v>52</v>
      </c>
      <c r="D9" s="123" t="s">
        <v>481</v>
      </c>
      <c r="E9" s="123" t="s">
        <v>1926</v>
      </c>
      <c r="F9" s="123" t="s">
        <v>1925</v>
      </c>
      <c r="G9" s="132" t="s">
        <v>113</v>
      </c>
      <c r="H9" s="132" t="s">
        <v>322</v>
      </c>
      <c r="I9" s="132" t="s">
        <v>113</v>
      </c>
      <c r="J9" s="132" t="s">
        <v>113</v>
      </c>
      <c r="K9" s="132" t="s">
        <v>113</v>
      </c>
      <c r="L9" s="123"/>
      <c r="M9" s="126" t="s">
        <v>453</v>
      </c>
      <c r="N9" s="126" t="s">
        <v>455</v>
      </c>
      <c r="O9" s="124" t="s">
        <v>456</v>
      </c>
      <c r="P9" s="124"/>
      <c r="Q9" s="124"/>
      <c r="R9" s="127" t="str">
        <f t="shared" si="0"/>
        <v>PWS1PWS2PWG2</v>
      </c>
    </row>
    <row r="10" spans="1:18" ht="50.1" customHeight="1">
      <c r="A10" s="124">
        <f>COUNTIF(R$2:R10,'RO registers-Client'!K$1)+COUNTIF(R$2:R10,'RO registers-Client'!I$1)+COUNTIF(R$2:R10,'RO registers-Client'!J$1)</f>
        <v>9</v>
      </c>
      <c r="B10" s="132">
        <v>53000</v>
      </c>
      <c r="C10" s="123" t="s">
        <v>53</v>
      </c>
      <c r="D10" s="123" t="s">
        <v>481</v>
      </c>
      <c r="E10" s="123" t="s">
        <v>1931</v>
      </c>
      <c r="F10" s="123" t="s">
        <v>1927</v>
      </c>
      <c r="G10" s="132" t="s">
        <v>113</v>
      </c>
      <c r="H10" s="132" t="s">
        <v>1929</v>
      </c>
      <c r="I10" s="132" t="s">
        <v>113</v>
      </c>
      <c r="J10" s="132" t="s">
        <v>113</v>
      </c>
      <c r="K10" s="132" t="s">
        <v>113</v>
      </c>
      <c r="L10" s="123"/>
      <c r="M10" s="126" t="s">
        <v>453</v>
      </c>
      <c r="N10" s="126" t="s">
        <v>455</v>
      </c>
      <c r="O10" s="124" t="s">
        <v>456</v>
      </c>
      <c r="P10" s="124"/>
      <c r="Q10" s="124"/>
      <c r="R10" s="127" t="str">
        <f t="shared" si="0"/>
        <v>PWS1PWS2PWG2</v>
      </c>
    </row>
    <row r="11" spans="1:18" ht="50.1" customHeight="1">
      <c r="A11" s="124">
        <f>COUNTIF(R$2:R11,'RO registers-Client'!K$1)+COUNTIF(R$2:R11,'RO registers-Client'!I$1)+COUNTIF(R$2:R11,'RO registers-Client'!J$1)</f>
        <v>10</v>
      </c>
      <c r="B11" s="132">
        <v>53000</v>
      </c>
      <c r="C11" s="123" t="s">
        <v>54</v>
      </c>
      <c r="D11" s="123" t="s">
        <v>481</v>
      </c>
      <c r="E11" s="123" t="s">
        <v>1930</v>
      </c>
      <c r="F11" s="123" t="s">
        <v>1932</v>
      </c>
      <c r="G11" s="132" t="s">
        <v>113</v>
      </c>
      <c r="H11" s="132" t="s">
        <v>322</v>
      </c>
      <c r="I11" s="132" t="s">
        <v>113</v>
      </c>
      <c r="J11" s="132" t="s">
        <v>113</v>
      </c>
      <c r="K11" s="132" t="s">
        <v>113</v>
      </c>
      <c r="L11" s="123"/>
      <c r="M11" s="126" t="s">
        <v>453</v>
      </c>
      <c r="N11" s="126" t="s">
        <v>455</v>
      </c>
      <c r="O11" s="124" t="s">
        <v>456</v>
      </c>
      <c r="P11" s="124"/>
      <c r="Q11" s="124"/>
      <c r="R11" s="127" t="str">
        <f t="shared" si="0"/>
        <v>PWS1PWS2PWG2</v>
      </c>
    </row>
    <row r="12" spans="1:18" ht="50.1" customHeight="1">
      <c r="A12" s="124">
        <f>COUNTIF(R$2:R12,'RO registers-Client'!K$1)+COUNTIF(R$2:R12,'RO registers-Client'!I$1)+COUNTIF(R$2:R12,'RO registers-Client'!J$1)</f>
        <v>11</v>
      </c>
      <c r="B12" s="132">
        <v>53000</v>
      </c>
      <c r="C12" s="123" t="s">
        <v>55</v>
      </c>
      <c r="D12" s="123" t="s">
        <v>481</v>
      </c>
      <c r="E12" s="123" t="s">
        <v>1933</v>
      </c>
      <c r="F12" s="123" t="s">
        <v>1934</v>
      </c>
      <c r="G12" s="132" t="s">
        <v>113</v>
      </c>
      <c r="H12" s="132" t="s">
        <v>322</v>
      </c>
      <c r="I12" s="132" t="s">
        <v>113</v>
      </c>
      <c r="J12" s="132" t="s">
        <v>113</v>
      </c>
      <c r="K12" s="132" t="s">
        <v>113</v>
      </c>
      <c r="L12" s="123"/>
      <c r="M12" s="126" t="s">
        <v>453</v>
      </c>
      <c r="N12" s="126" t="s">
        <v>455</v>
      </c>
      <c r="O12" s="124" t="s">
        <v>456</v>
      </c>
      <c r="P12" s="124"/>
      <c r="Q12" s="124"/>
      <c r="R12" s="127" t="str">
        <f t="shared" si="0"/>
        <v>PWS1PWS2PWG2</v>
      </c>
    </row>
    <row r="13" spans="1:18" ht="50.1" customHeight="1">
      <c r="A13" s="124">
        <f>COUNTIF(R$2:R13,'RO registers-Client'!K$1)+COUNTIF(R$2:R13,'RO registers-Client'!I$1)+COUNTIF(R$2:R13,'RO registers-Client'!J$1)</f>
        <v>12</v>
      </c>
      <c r="B13" s="132">
        <v>53000</v>
      </c>
      <c r="C13" s="123" t="s">
        <v>56</v>
      </c>
      <c r="D13" s="123" t="s">
        <v>481</v>
      </c>
      <c r="E13" s="123" t="s">
        <v>1936</v>
      </c>
      <c r="F13" s="123" t="s">
        <v>1935</v>
      </c>
      <c r="G13" s="132" t="s">
        <v>113</v>
      </c>
      <c r="H13" s="132" t="s">
        <v>322</v>
      </c>
      <c r="I13" s="132" t="s">
        <v>113</v>
      </c>
      <c r="J13" s="132" t="s">
        <v>113</v>
      </c>
      <c r="K13" s="132" t="s">
        <v>113</v>
      </c>
      <c r="L13" s="123"/>
      <c r="M13" s="126" t="s">
        <v>453</v>
      </c>
      <c r="N13" s="126" t="s">
        <v>455</v>
      </c>
      <c r="O13" s="124" t="s">
        <v>456</v>
      </c>
      <c r="P13" s="124"/>
      <c r="Q13" s="124"/>
      <c r="R13" s="127" t="str">
        <f t="shared" si="0"/>
        <v>PWS1PWS2PWG2</v>
      </c>
    </row>
    <row r="14" spans="1:18" ht="50.1" customHeight="1">
      <c r="A14" s="124">
        <f>COUNTIF(R$2:R14,'RO registers-Client'!K$1)+COUNTIF(R$2:R14,'RO registers-Client'!I$1)+COUNTIF(R$2:R14,'RO registers-Client'!J$1)</f>
        <v>13</v>
      </c>
      <c r="B14" s="132">
        <v>53000</v>
      </c>
      <c r="C14" s="123" t="s">
        <v>57</v>
      </c>
      <c r="D14" s="123" t="s">
        <v>481</v>
      </c>
      <c r="E14" s="123" t="s">
        <v>1938</v>
      </c>
      <c r="F14" s="123" t="s">
        <v>1937</v>
      </c>
      <c r="G14" s="132" t="s">
        <v>113</v>
      </c>
      <c r="H14" s="132" t="s">
        <v>322</v>
      </c>
      <c r="I14" s="132" t="s">
        <v>113</v>
      </c>
      <c r="J14" s="132" t="s">
        <v>113</v>
      </c>
      <c r="K14" s="132" t="s">
        <v>113</v>
      </c>
      <c r="L14" s="123"/>
      <c r="M14" s="126" t="s">
        <v>453</v>
      </c>
      <c r="N14" s="126" t="s">
        <v>455</v>
      </c>
      <c r="O14" s="124" t="s">
        <v>456</v>
      </c>
      <c r="P14" s="124"/>
      <c r="Q14" s="124"/>
      <c r="R14" s="127" t="str">
        <f t="shared" si="0"/>
        <v>PWS1PWS2PWG2</v>
      </c>
    </row>
    <row r="15" spans="1:18" ht="50.1" customHeight="1">
      <c r="A15" s="124">
        <f>COUNTIF(R$2:R15,'RO registers-Client'!K$1)+COUNTIF(R$2:R15,'RO registers-Client'!I$1)+COUNTIF(R$2:R15,'RO registers-Client'!J$1)</f>
        <v>14</v>
      </c>
      <c r="B15" s="132">
        <v>53000</v>
      </c>
      <c r="C15" s="123" t="s">
        <v>58</v>
      </c>
      <c r="D15" s="123" t="s">
        <v>481</v>
      </c>
      <c r="E15" s="123" t="s">
        <v>1940</v>
      </c>
      <c r="F15" s="123" t="s">
        <v>1939</v>
      </c>
      <c r="G15" s="132" t="s">
        <v>113</v>
      </c>
      <c r="H15" s="132" t="s">
        <v>322</v>
      </c>
      <c r="I15" s="132" t="s">
        <v>113</v>
      </c>
      <c r="J15" s="132" t="s">
        <v>113</v>
      </c>
      <c r="K15" s="132" t="s">
        <v>113</v>
      </c>
      <c r="L15" s="123"/>
      <c r="M15" s="126" t="s">
        <v>453</v>
      </c>
      <c r="N15" s="126" t="s">
        <v>455</v>
      </c>
      <c r="O15" s="124" t="s">
        <v>456</v>
      </c>
      <c r="P15" s="124"/>
      <c r="Q15" s="124"/>
      <c r="R15" s="127" t="str">
        <f t="shared" si="0"/>
        <v>PWS1PWS2PWG2</v>
      </c>
    </row>
    <row r="16" spans="1:18" ht="50.1" customHeight="1">
      <c r="A16" s="124">
        <f>COUNTIF(R$2:R16,'RO registers-Client'!K$1)+COUNTIF(R$2:R16,'RO registers-Client'!I$1)+COUNTIF(R$2:R16,'RO registers-Client'!J$1)</f>
        <v>15</v>
      </c>
      <c r="B16" s="132">
        <v>53000</v>
      </c>
      <c r="C16" s="123" t="s">
        <v>655</v>
      </c>
      <c r="D16" s="123" t="s">
        <v>481</v>
      </c>
      <c r="E16" s="123" t="s">
        <v>2430</v>
      </c>
      <c r="F16" s="123" t="s">
        <v>2429</v>
      </c>
      <c r="G16" s="132" t="s">
        <v>113</v>
      </c>
      <c r="H16" s="132" t="s">
        <v>322</v>
      </c>
      <c r="I16" s="132" t="s">
        <v>113</v>
      </c>
      <c r="J16" s="132" t="s">
        <v>113</v>
      </c>
      <c r="K16" s="132" t="s">
        <v>113</v>
      </c>
      <c r="L16" s="123"/>
      <c r="M16" s="126" t="s">
        <v>453</v>
      </c>
      <c r="N16" s="126" t="s">
        <v>455</v>
      </c>
      <c r="O16" s="124" t="s">
        <v>456</v>
      </c>
      <c r="P16" s="124"/>
      <c r="Q16" s="124"/>
      <c r="R16" s="127" t="str">
        <f t="shared" ref="R16" si="1">CONCATENATE(M16,N16,O16,P16,Q16)</f>
        <v>PWS1PWS2PWG2</v>
      </c>
    </row>
    <row r="17" spans="1:18" ht="50.1" customHeight="1">
      <c r="A17" s="124">
        <f>COUNTIF(R$2:R17,'RO registers-Client'!K$1)+COUNTIF(R$2:R17,'RO registers-Client'!I$1)+COUNTIF(R$2:R17,'RO registers-Client'!J$1)</f>
        <v>16</v>
      </c>
      <c r="B17" s="132">
        <v>53000</v>
      </c>
      <c r="C17" s="123" t="s">
        <v>60</v>
      </c>
      <c r="D17" s="123" t="s">
        <v>481</v>
      </c>
      <c r="E17" s="123" t="s">
        <v>2431</v>
      </c>
      <c r="F17" s="123" t="s">
        <v>2150</v>
      </c>
      <c r="G17" s="132" t="s">
        <v>113</v>
      </c>
      <c r="H17" s="132" t="s">
        <v>322</v>
      </c>
      <c r="I17" s="132" t="s">
        <v>113</v>
      </c>
      <c r="J17" s="132" t="s">
        <v>113</v>
      </c>
      <c r="K17" s="132" t="s">
        <v>113</v>
      </c>
      <c r="L17" s="123"/>
      <c r="M17" s="126" t="s">
        <v>453</v>
      </c>
      <c r="N17" s="126" t="s">
        <v>455</v>
      </c>
      <c r="O17" s="124" t="s">
        <v>456</v>
      </c>
      <c r="P17" s="124"/>
      <c r="Q17" s="124"/>
      <c r="R17" s="127" t="str">
        <f t="shared" si="0"/>
        <v>PWS1PWS2PWG2</v>
      </c>
    </row>
    <row r="18" spans="1:18" ht="50.1" customHeight="1">
      <c r="A18" s="124">
        <f>COUNTIF(R$2:R18,'RO registers-Client'!K$1)+COUNTIF(R$2:R18,'RO registers-Client'!I$1)+COUNTIF(R$2:R18,'RO registers-Client'!J$1)</f>
        <v>17</v>
      </c>
      <c r="B18" s="132">
        <v>53001</v>
      </c>
      <c r="C18" s="123" t="s">
        <v>2481</v>
      </c>
      <c r="D18" s="123" t="s">
        <v>481</v>
      </c>
      <c r="E18" s="123" t="s">
        <v>1942</v>
      </c>
      <c r="F18" s="123" t="s">
        <v>1941</v>
      </c>
      <c r="G18" s="132" t="s">
        <v>113</v>
      </c>
      <c r="H18" s="132" t="s">
        <v>322</v>
      </c>
      <c r="I18" s="132" t="s">
        <v>113</v>
      </c>
      <c r="J18" s="132" t="s">
        <v>113</v>
      </c>
      <c r="K18" s="132" t="s">
        <v>113</v>
      </c>
      <c r="L18" s="123"/>
      <c r="M18" s="126" t="s">
        <v>453</v>
      </c>
      <c r="N18" s="126" t="s">
        <v>455</v>
      </c>
      <c r="O18" s="124" t="s">
        <v>456</v>
      </c>
      <c r="P18" s="124"/>
      <c r="Q18" s="124"/>
      <c r="R18" s="127" t="str">
        <f t="shared" si="0"/>
        <v>PWS1PWS2PWG2</v>
      </c>
    </row>
    <row r="19" spans="1:18" ht="50.1" customHeight="1">
      <c r="A19" s="124">
        <f>COUNTIF(R$2:R19,'RO registers-Client'!K$1)+COUNTIF(R$2:R19,'RO registers-Client'!I$1)+COUNTIF(R$2:R19,'RO registers-Client'!J$1)</f>
        <v>18</v>
      </c>
      <c r="B19" s="132">
        <v>53001</v>
      </c>
      <c r="C19" s="123" t="s">
        <v>46</v>
      </c>
      <c r="D19" s="123" t="s">
        <v>481</v>
      </c>
      <c r="E19" s="123" t="s">
        <v>1944</v>
      </c>
      <c r="F19" s="123" t="s">
        <v>1943</v>
      </c>
      <c r="G19" s="132" t="s">
        <v>113</v>
      </c>
      <c r="H19" s="132" t="s">
        <v>1929</v>
      </c>
      <c r="I19" s="132" t="s">
        <v>113</v>
      </c>
      <c r="J19" s="132" t="s">
        <v>113</v>
      </c>
      <c r="K19" s="132" t="s">
        <v>113</v>
      </c>
      <c r="L19" s="123"/>
      <c r="M19" s="126" t="s">
        <v>453</v>
      </c>
      <c r="N19" s="126" t="s">
        <v>455</v>
      </c>
      <c r="O19" s="124" t="s">
        <v>456</v>
      </c>
      <c r="P19" s="124"/>
      <c r="Q19" s="124"/>
      <c r="R19" s="127" t="str">
        <f t="shared" si="0"/>
        <v>PWS1PWS2PWG2</v>
      </c>
    </row>
    <row r="20" spans="1:18" ht="50.1" customHeight="1">
      <c r="A20" s="124">
        <f>COUNTIF(R$2:R20,'RO registers-Client'!K$1)+COUNTIF(R$2:R20,'RO registers-Client'!I$1)+COUNTIF(R$2:R20,'RO registers-Client'!J$1)</f>
        <v>19</v>
      </c>
      <c r="B20" s="132">
        <v>53001</v>
      </c>
      <c r="C20" s="123" t="s">
        <v>47</v>
      </c>
      <c r="D20" s="123" t="s">
        <v>481</v>
      </c>
      <c r="E20" s="123" t="s">
        <v>1946</v>
      </c>
      <c r="F20" s="123" t="s">
        <v>1945</v>
      </c>
      <c r="G20" s="132" t="s">
        <v>113</v>
      </c>
      <c r="H20" s="132" t="s">
        <v>322</v>
      </c>
      <c r="I20" s="132" t="s">
        <v>113</v>
      </c>
      <c r="J20" s="132" t="s">
        <v>113</v>
      </c>
      <c r="K20" s="132" t="s">
        <v>113</v>
      </c>
      <c r="L20" s="123"/>
      <c r="M20" s="126" t="s">
        <v>453</v>
      </c>
      <c r="N20" s="126" t="s">
        <v>455</v>
      </c>
      <c r="O20" s="124" t="s">
        <v>456</v>
      </c>
      <c r="P20" s="124"/>
      <c r="Q20" s="124"/>
      <c r="R20" s="127" t="str">
        <f t="shared" si="0"/>
        <v>PWS1PWS2PWG2</v>
      </c>
    </row>
    <row r="21" spans="1:18" ht="50.1" customHeight="1">
      <c r="A21" s="124">
        <f>COUNTIF(R$2:R21,'RO registers-Client'!K$1)+COUNTIF(R$2:R21,'RO registers-Client'!I$1)+COUNTIF(R$2:R21,'RO registers-Client'!J$1)</f>
        <v>20</v>
      </c>
      <c r="B21" s="132">
        <v>53001</v>
      </c>
      <c r="C21" s="123" t="s">
        <v>48</v>
      </c>
      <c r="D21" s="123" t="s">
        <v>481</v>
      </c>
      <c r="E21" s="123" t="s">
        <v>1947</v>
      </c>
      <c r="F21" s="123" t="s">
        <v>1948</v>
      </c>
      <c r="G21" s="132" t="s">
        <v>113</v>
      </c>
      <c r="H21" s="132" t="s">
        <v>322</v>
      </c>
      <c r="I21" s="132" t="s">
        <v>113</v>
      </c>
      <c r="J21" s="132" t="s">
        <v>113</v>
      </c>
      <c r="K21" s="132" t="s">
        <v>113</v>
      </c>
      <c r="L21" s="123"/>
      <c r="M21" s="126" t="s">
        <v>453</v>
      </c>
      <c r="N21" s="126" t="s">
        <v>455</v>
      </c>
      <c r="O21" s="124" t="s">
        <v>456</v>
      </c>
      <c r="P21" s="124"/>
      <c r="Q21" s="124"/>
      <c r="R21" s="127" t="str">
        <f t="shared" si="0"/>
        <v>PWS1PWS2PWG2</v>
      </c>
    </row>
    <row r="22" spans="1:18" ht="50.1" customHeight="1">
      <c r="A22" s="124">
        <f>COUNTIF(R$2:R22,'RO registers-Client'!K$1)+COUNTIF(R$2:R22,'RO registers-Client'!I$1)+COUNTIF(R$2:R22,'RO registers-Client'!J$1)</f>
        <v>21</v>
      </c>
      <c r="B22" s="132">
        <v>53001</v>
      </c>
      <c r="C22" s="123" t="s">
        <v>49</v>
      </c>
      <c r="D22" s="123" t="s">
        <v>481</v>
      </c>
      <c r="E22" s="123" t="s">
        <v>1950</v>
      </c>
      <c r="F22" s="123" t="s">
        <v>1949</v>
      </c>
      <c r="G22" s="132" t="s">
        <v>113</v>
      </c>
      <c r="H22" s="132" t="s">
        <v>322</v>
      </c>
      <c r="I22" s="132" t="s">
        <v>113</v>
      </c>
      <c r="J22" s="132" t="s">
        <v>113</v>
      </c>
      <c r="K22" s="132" t="s">
        <v>113</v>
      </c>
      <c r="L22" s="123"/>
      <c r="M22" s="126" t="s">
        <v>453</v>
      </c>
      <c r="N22" s="126" t="s">
        <v>455</v>
      </c>
      <c r="O22" s="124" t="s">
        <v>456</v>
      </c>
      <c r="P22" s="124"/>
      <c r="Q22" s="124"/>
      <c r="R22" s="127" t="str">
        <f t="shared" si="0"/>
        <v>PWS1PWS2PWG2</v>
      </c>
    </row>
    <row r="23" spans="1:18" ht="50.1" customHeight="1">
      <c r="A23" s="124">
        <f>COUNTIF(R$2:R23,'RO registers-Client'!K$1)+COUNTIF(R$2:R23,'RO registers-Client'!I$1)+COUNTIF(R$2:R23,'RO registers-Client'!J$1)</f>
        <v>22</v>
      </c>
      <c r="B23" s="132">
        <v>53001</v>
      </c>
      <c r="C23" s="123" t="s">
        <v>50</v>
      </c>
      <c r="D23" s="123" t="s">
        <v>481</v>
      </c>
      <c r="E23" s="123" t="s">
        <v>1952</v>
      </c>
      <c r="F23" s="123" t="s">
        <v>1951</v>
      </c>
      <c r="G23" s="132" t="s">
        <v>113</v>
      </c>
      <c r="H23" s="132" t="s">
        <v>322</v>
      </c>
      <c r="I23" s="132" t="s">
        <v>113</v>
      </c>
      <c r="J23" s="132" t="s">
        <v>113</v>
      </c>
      <c r="K23" s="132" t="s">
        <v>113</v>
      </c>
      <c r="L23" s="123"/>
      <c r="M23" s="126" t="s">
        <v>453</v>
      </c>
      <c r="N23" s="126" t="s">
        <v>455</v>
      </c>
      <c r="O23" s="124" t="s">
        <v>456</v>
      </c>
      <c r="P23" s="124"/>
      <c r="Q23" s="124"/>
      <c r="R23" s="127" t="str">
        <f t="shared" si="0"/>
        <v>PWS1PWS2PWG2</v>
      </c>
    </row>
    <row r="24" spans="1:18" ht="50.1" customHeight="1">
      <c r="A24" s="124">
        <f>COUNTIF(R$2:R24,'RO registers-Client'!K$1)+COUNTIF(R$2:R24,'RO registers-Client'!I$1)+COUNTIF(R$2:R24,'RO registers-Client'!J$1)</f>
        <v>22</v>
      </c>
      <c r="B24" s="132">
        <v>53001</v>
      </c>
      <c r="C24" s="123" t="s">
        <v>2482</v>
      </c>
      <c r="D24" s="123" t="s">
        <v>481</v>
      </c>
      <c r="E24" s="123" t="s">
        <v>2483</v>
      </c>
      <c r="F24" s="132" t="s">
        <v>2484</v>
      </c>
      <c r="G24" s="132" t="s">
        <v>2484</v>
      </c>
      <c r="H24" s="132" t="s">
        <v>2484</v>
      </c>
      <c r="I24" s="132" t="s">
        <v>2484</v>
      </c>
      <c r="J24" s="132" t="s">
        <v>2484</v>
      </c>
      <c r="K24" s="132" t="s">
        <v>2484</v>
      </c>
      <c r="L24" s="123"/>
      <c r="M24" s="126"/>
      <c r="N24" s="126"/>
      <c r="O24" s="124"/>
      <c r="P24" s="124"/>
      <c r="Q24" s="124"/>
      <c r="R24" s="127" t="str">
        <f t="shared" si="0"/>
        <v/>
      </c>
    </row>
    <row r="25" spans="1:18" ht="50.1" customHeight="1">
      <c r="A25" s="124">
        <f>COUNTIF(R$2:R25,'RO registers-Client'!K$1)+COUNTIF(R$2:R25,'RO registers-Client'!I$1)+COUNTIF(R$2:R25,'RO registers-Client'!J$1)</f>
        <v>23</v>
      </c>
      <c r="B25" s="132">
        <v>53002</v>
      </c>
      <c r="C25" s="123" t="s">
        <v>45</v>
      </c>
      <c r="D25" s="123" t="s">
        <v>2485</v>
      </c>
      <c r="E25" s="123" t="s">
        <v>2486</v>
      </c>
      <c r="F25" s="123" t="s">
        <v>2487</v>
      </c>
      <c r="G25" s="132" t="s">
        <v>2484</v>
      </c>
      <c r="H25" s="132" t="s">
        <v>2488</v>
      </c>
      <c r="I25" s="132" t="s">
        <v>2484</v>
      </c>
      <c r="J25" s="132" t="s">
        <v>2484</v>
      </c>
      <c r="K25" s="132" t="s">
        <v>2484</v>
      </c>
      <c r="L25" s="123"/>
      <c r="M25" s="126" t="s">
        <v>2489</v>
      </c>
      <c r="N25" s="126" t="s">
        <v>2490</v>
      </c>
      <c r="O25" s="124" t="s">
        <v>2491</v>
      </c>
      <c r="P25" s="124"/>
      <c r="Q25" s="124"/>
      <c r="R25" s="127" t="str">
        <f t="shared" si="0"/>
        <v>PWS1PWS2PWG2</v>
      </c>
    </row>
    <row r="26" spans="1:18" ht="50.1" customHeight="1">
      <c r="A26" s="124">
        <f>COUNTIF(R$2:R26,'RO registers-Client'!K$1)+COUNTIF(R$2:R26,'RO registers-Client'!I$1)+COUNTIF(R$2:R26,'RO registers-Client'!J$1)</f>
        <v>24</v>
      </c>
      <c r="B26" s="132">
        <v>53002</v>
      </c>
      <c r="C26" s="123" t="s">
        <v>46</v>
      </c>
      <c r="D26" s="123" t="s">
        <v>2485</v>
      </c>
      <c r="E26" s="123" t="s">
        <v>2492</v>
      </c>
      <c r="F26" s="123" t="s">
        <v>2493</v>
      </c>
      <c r="G26" s="132" t="s">
        <v>2484</v>
      </c>
      <c r="H26" s="132" t="s">
        <v>2488</v>
      </c>
      <c r="I26" s="132" t="s">
        <v>2484</v>
      </c>
      <c r="J26" s="132" t="s">
        <v>2484</v>
      </c>
      <c r="K26" s="132" t="s">
        <v>2484</v>
      </c>
      <c r="L26" s="123" t="s">
        <v>2494</v>
      </c>
      <c r="M26" s="126" t="s">
        <v>2489</v>
      </c>
      <c r="N26" s="126" t="s">
        <v>2490</v>
      </c>
      <c r="O26" s="124" t="s">
        <v>2491</v>
      </c>
      <c r="P26" s="124"/>
      <c r="Q26" s="124"/>
      <c r="R26" s="127" t="str">
        <f t="shared" si="0"/>
        <v>PWS1PWS2PWG2</v>
      </c>
    </row>
    <row r="27" spans="1:18" ht="50.1" customHeight="1">
      <c r="A27" s="124">
        <f>COUNTIF(R$2:R27,'RO registers-Client'!K$1)+COUNTIF(R$2:R27,'RO registers-Client'!I$1)+COUNTIF(R$2:R27,'RO registers-Client'!J$1)</f>
        <v>25</v>
      </c>
      <c r="B27" s="132">
        <v>53002</v>
      </c>
      <c r="C27" s="123" t="s">
        <v>47</v>
      </c>
      <c r="D27" s="123" t="s">
        <v>2485</v>
      </c>
      <c r="E27" s="123" t="s">
        <v>2495</v>
      </c>
      <c r="F27" s="123" t="s">
        <v>2496</v>
      </c>
      <c r="G27" s="132" t="s">
        <v>2484</v>
      </c>
      <c r="H27" s="132" t="s">
        <v>2488</v>
      </c>
      <c r="I27" s="132" t="s">
        <v>2484</v>
      </c>
      <c r="J27" s="132" t="s">
        <v>2484</v>
      </c>
      <c r="K27" s="132" t="s">
        <v>2484</v>
      </c>
      <c r="L27" s="123"/>
      <c r="M27" s="126" t="s">
        <v>2489</v>
      </c>
      <c r="N27" s="126" t="s">
        <v>2490</v>
      </c>
      <c r="O27" s="124" t="s">
        <v>2491</v>
      </c>
      <c r="P27" s="124"/>
      <c r="Q27" s="124"/>
      <c r="R27" s="127" t="str">
        <f t="shared" si="0"/>
        <v>PWS1PWS2PWG2</v>
      </c>
    </row>
    <row r="28" spans="1:18" ht="50.1" customHeight="1">
      <c r="A28" s="124">
        <f>COUNTIF(R$2:R28,'RO registers-Client'!K$1)+COUNTIF(R$2:R28,'RO registers-Client'!I$1)+COUNTIF(R$2:R28,'RO registers-Client'!J$1)</f>
        <v>26</v>
      </c>
      <c r="B28" s="132">
        <v>53002</v>
      </c>
      <c r="C28" s="123" t="s">
        <v>48</v>
      </c>
      <c r="D28" s="123" t="s">
        <v>2485</v>
      </c>
      <c r="E28" s="123" t="s">
        <v>2497</v>
      </c>
      <c r="F28" s="123" t="s">
        <v>2498</v>
      </c>
      <c r="G28" s="132" t="s">
        <v>2484</v>
      </c>
      <c r="H28" s="132" t="s">
        <v>2488</v>
      </c>
      <c r="I28" s="132" t="s">
        <v>2484</v>
      </c>
      <c r="J28" s="132" t="s">
        <v>2484</v>
      </c>
      <c r="K28" s="132" t="s">
        <v>2484</v>
      </c>
      <c r="L28" s="123"/>
      <c r="M28" s="126" t="s">
        <v>2489</v>
      </c>
      <c r="N28" s="126" t="s">
        <v>2490</v>
      </c>
      <c r="O28" s="124" t="s">
        <v>2491</v>
      </c>
      <c r="P28" s="124"/>
      <c r="Q28" s="124"/>
      <c r="R28" s="127" t="str">
        <f t="shared" si="0"/>
        <v>PWS1PWS2PWG2</v>
      </c>
    </row>
    <row r="29" spans="1:18" ht="50.1" customHeight="1">
      <c r="A29" s="124">
        <f>COUNTIF(R$2:R29,'RO registers-Client'!K$1)+COUNTIF(R$2:R29,'RO registers-Client'!I$1)+COUNTIF(R$2:R29,'RO registers-Client'!J$1)</f>
        <v>27</v>
      </c>
      <c r="B29" s="132">
        <v>53002</v>
      </c>
      <c r="C29" s="123" t="s">
        <v>49</v>
      </c>
      <c r="D29" s="123" t="s">
        <v>2485</v>
      </c>
      <c r="E29" s="123" t="s">
        <v>2499</v>
      </c>
      <c r="F29" s="123" t="s">
        <v>2500</v>
      </c>
      <c r="G29" s="132" t="s">
        <v>2484</v>
      </c>
      <c r="H29" s="132" t="s">
        <v>2488</v>
      </c>
      <c r="I29" s="132" t="s">
        <v>2484</v>
      </c>
      <c r="J29" s="132" t="s">
        <v>2484</v>
      </c>
      <c r="K29" s="132" t="s">
        <v>2484</v>
      </c>
      <c r="L29" s="123"/>
      <c r="M29" s="126" t="s">
        <v>2489</v>
      </c>
      <c r="N29" s="126" t="s">
        <v>2490</v>
      </c>
      <c r="O29" s="124" t="s">
        <v>2491</v>
      </c>
      <c r="P29" s="124"/>
      <c r="Q29" s="124"/>
      <c r="R29" s="127" t="str">
        <f t="shared" si="0"/>
        <v>PWS1PWS2PWG2</v>
      </c>
    </row>
    <row r="30" spans="1:18" ht="50.1" customHeight="1">
      <c r="A30" s="124">
        <f>COUNTIF(R$2:R30,'RO registers-Client'!K$1)+COUNTIF(R$2:R30,'RO registers-Client'!I$1)+COUNTIF(R$2:R30,'RO registers-Client'!J$1)</f>
        <v>28</v>
      </c>
      <c r="B30" s="132">
        <v>53002</v>
      </c>
      <c r="C30" s="123" t="s">
        <v>50</v>
      </c>
      <c r="D30" s="123" t="s">
        <v>2485</v>
      </c>
      <c r="E30" s="123" t="s">
        <v>2501</v>
      </c>
      <c r="F30" s="123" t="s">
        <v>2502</v>
      </c>
      <c r="G30" s="132" t="s">
        <v>2484</v>
      </c>
      <c r="H30" s="132" t="s">
        <v>2488</v>
      </c>
      <c r="I30" s="132" t="s">
        <v>2484</v>
      </c>
      <c r="J30" s="132" t="s">
        <v>2484</v>
      </c>
      <c r="K30" s="132" t="s">
        <v>2484</v>
      </c>
      <c r="L30" s="123"/>
      <c r="M30" s="126" t="s">
        <v>2489</v>
      </c>
      <c r="N30" s="126" t="s">
        <v>2490</v>
      </c>
      <c r="O30" s="124" t="s">
        <v>2491</v>
      </c>
      <c r="P30" s="124"/>
      <c r="Q30" s="124"/>
      <c r="R30" s="127" t="str">
        <f t="shared" si="0"/>
        <v>PWS1PWS2PWG2</v>
      </c>
    </row>
    <row r="31" spans="1:18" ht="50.1" customHeight="1">
      <c r="A31" s="124">
        <f>COUNTIF(R$2:R31,'RO registers-Client'!K$1)+COUNTIF(R$2:R31,'RO registers-Client'!I$1)+COUNTIF(R$2:R31,'RO registers-Client'!J$1)</f>
        <v>29</v>
      </c>
      <c r="B31" s="132">
        <v>53002</v>
      </c>
      <c r="C31" s="123" t="s">
        <v>51</v>
      </c>
      <c r="D31" s="123" t="s">
        <v>2485</v>
      </c>
      <c r="E31" s="123" t="s">
        <v>2503</v>
      </c>
      <c r="F31" s="123" t="s">
        <v>1482</v>
      </c>
      <c r="G31" s="132" t="s">
        <v>2484</v>
      </c>
      <c r="H31" s="132" t="s">
        <v>2488</v>
      </c>
      <c r="I31" s="132" t="s">
        <v>2484</v>
      </c>
      <c r="J31" s="132" t="s">
        <v>2484</v>
      </c>
      <c r="K31" s="132" t="s">
        <v>2484</v>
      </c>
      <c r="L31" s="123"/>
      <c r="M31" s="126" t="s">
        <v>2489</v>
      </c>
      <c r="N31" s="126" t="s">
        <v>2490</v>
      </c>
      <c r="O31" s="124" t="s">
        <v>2491</v>
      </c>
      <c r="P31" s="124"/>
      <c r="Q31" s="124"/>
      <c r="R31" s="127" t="str">
        <f t="shared" si="0"/>
        <v>PWS1PWS2PWG2</v>
      </c>
    </row>
    <row r="32" spans="1:18" ht="50.1" customHeight="1">
      <c r="A32" s="124">
        <f>COUNTIF(R$2:R32,'RO registers-Client'!K$1)+COUNTIF(R$2:R32,'RO registers-Client'!I$1)+COUNTIF(R$2:R32,'RO registers-Client'!J$1)</f>
        <v>30</v>
      </c>
      <c r="B32" s="132">
        <v>53002</v>
      </c>
      <c r="C32" s="123" t="s">
        <v>52</v>
      </c>
      <c r="D32" s="123" t="s">
        <v>2485</v>
      </c>
      <c r="E32" s="123" t="s">
        <v>2504</v>
      </c>
      <c r="F32" s="123" t="s">
        <v>2505</v>
      </c>
      <c r="G32" s="132" t="s">
        <v>2506</v>
      </c>
      <c r="H32" s="132" t="s">
        <v>2507</v>
      </c>
      <c r="I32" s="132" t="s">
        <v>2506</v>
      </c>
      <c r="J32" s="132" t="s">
        <v>2506</v>
      </c>
      <c r="K32" s="132" t="s">
        <v>2506</v>
      </c>
      <c r="L32" s="123"/>
      <c r="M32" s="126" t="s">
        <v>2508</v>
      </c>
      <c r="N32" s="126" t="s">
        <v>2509</v>
      </c>
      <c r="O32" s="124" t="s">
        <v>2510</v>
      </c>
      <c r="P32" s="124"/>
      <c r="Q32" s="124"/>
      <c r="R32" s="127" t="str">
        <f t="shared" si="0"/>
        <v>PWS1PWS2PWG2</v>
      </c>
    </row>
    <row r="33" spans="1:18" s="91" customFormat="1" ht="50.1" customHeight="1">
      <c r="A33" s="124">
        <f>COUNTIF(R$2:R33,'RO registers-Client'!K$1)+COUNTIF(R$2:R33,'RO registers-Client'!I$1)+COUNTIF(R$2:R33,'RO registers-Client'!J$1)</f>
        <v>31</v>
      </c>
      <c r="B33" s="132">
        <v>53002</v>
      </c>
      <c r="C33" s="123" t="s">
        <v>53</v>
      </c>
      <c r="D33" s="123" t="s">
        <v>2511</v>
      </c>
      <c r="E33" s="123" t="s">
        <v>2512</v>
      </c>
      <c r="F33" s="123" t="s">
        <v>2513</v>
      </c>
      <c r="G33" s="132" t="s">
        <v>2506</v>
      </c>
      <c r="H33" s="132" t="s">
        <v>2514</v>
      </c>
      <c r="I33" s="132" t="s">
        <v>2506</v>
      </c>
      <c r="J33" s="132" t="s">
        <v>2506</v>
      </c>
      <c r="K33" s="132" t="s">
        <v>2506</v>
      </c>
      <c r="L33" s="123"/>
      <c r="M33" s="126" t="s">
        <v>2508</v>
      </c>
      <c r="N33" s="126" t="s">
        <v>2509</v>
      </c>
      <c r="O33" s="124" t="s">
        <v>2510</v>
      </c>
      <c r="P33" s="124"/>
      <c r="Q33" s="124"/>
      <c r="R33" s="127" t="str">
        <f t="shared" si="0"/>
        <v>PWS1PWS2PWG2</v>
      </c>
    </row>
    <row r="34" spans="1:18" ht="50.1" customHeight="1">
      <c r="A34" s="124">
        <f>COUNTIF(R$2:R34,'RO registers-Client'!K$1)+COUNTIF(R$2:R34,'RO registers-Client'!I$1)+COUNTIF(R$2:R34,'RO registers-Client'!J$1)</f>
        <v>32</v>
      </c>
      <c r="B34" s="132">
        <v>53002</v>
      </c>
      <c r="C34" s="123" t="s">
        <v>54</v>
      </c>
      <c r="D34" s="123" t="s">
        <v>2511</v>
      </c>
      <c r="E34" s="123" t="s">
        <v>2515</v>
      </c>
      <c r="F34" s="123" t="s">
        <v>2516</v>
      </c>
      <c r="G34" s="132" t="s">
        <v>2476</v>
      </c>
      <c r="H34" s="132" t="s">
        <v>2477</v>
      </c>
      <c r="I34" s="132" t="s">
        <v>2476</v>
      </c>
      <c r="J34" s="132" t="s">
        <v>2476</v>
      </c>
      <c r="K34" s="132" t="s">
        <v>2476</v>
      </c>
      <c r="L34" s="123"/>
      <c r="M34" s="126" t="s">
        <v>2478</v>
      </c>
      <c r="N34" s="126" t="s">
        <v>2479</v>
      </c>
      <c r="O34" s="124" t="s">
        <v>2480</v>
      </c>
      <c r="P34" s="124"/>
      <c r="Q34" s="124"/>
      <c r="R34" s="127" t="str">
        <f t="shared" si="0"/>
        <v>PWS1PWS2PWG2</v>
      </c>
    </row>
    <row r="35" spans="1:18" ht="50.1" customHeight="1">
      <c r="A35" s="124">
        <f>COUNTIF(R$2:R35,'RO registers-Client'!K$1)+COUNTIF(R$2:R35,'RO registers-Client'!I$1)+COUNTIF(R$2:R35,'RO registers-Client'!J$1)</f>
        <v>33</v>
      </c>
      <c r="B35" s="132">
        <v>53002</v>
      </c>
      <c r="C35" s="123" t="s">
        <v>55</v>
      </c>
      <c r="D35" s="123" t="s">
        <v>2517</v>
      </c>
      <c r="E35" s="123" t="s">
        <v>2518</v>
      </c>
      <c r="F35" s="123" t="s">
        <v>2519</v>
      </c>
      <c r="G35" s="132" t="s">
        <v>2506</v>
      </c>
      <c r="H35" s="132" t="s">
        <v>2507</v>
      </c>
      <c r="I35" s="132" t="s">
        <v>2506</v>
      </c>
      <c r="J35" s="132" t="s">
        <v>2506</v>
      </c>
      <c r="K35" s="132" t="s">
        <v>2506</v>
      </c>
      <c r="L35" s="123"/>
      <c r="M35" s="126" t="s">
        <v>2508</v>
      </c>
      <c r="N35" s="126" t="s">
        <v>2509</v>
      </c>
      <c r="O35" s="124" t="s">
        <v>2510</v>
      </c>
      <c r="P35" s="124"/>
      <c r="Q35" s="124"/>
      <c r="R35" s="127" t="str">
        <f t="shared" si="0"/>
        <v>PWS1PWS2PWG2</v>
      </c>
    </row>
    <row r="36" spans="1:18" ht="50.1" customHeight="1">
      <c r="A36" s="124">
        <f>COUNTIF(R$2:R36,'RO registers-Client'!K$1)+COUNTIF(R$2:R36,'RO registers-Client'!I$1)+COUNTIF(R$2:R36,'RO registers-Client'!J$1)</f>
        <v>34</v>
      </c>
      <c r="B36" s="132">
        <v>53002</v>
      </c>
      <c r="C36" s="123" t="s">
        <v>56</v>
      </c>
      <c r="D36" s="123" t="s">
        <v>2511</v>
      </c>
      <c r="E36" s="123" t="s">
        <v>2520</v>
      </c>
      <c r="F36" s="123" t="s">
        <v>2521</v>
      </c>
      <c r="G36" s="132" t="s">
        <v>2506</v>
      </c>
      <c r="H36" s="132" t="s">
        <v>2507</v>
      </c>
      <c r="I36" s="132" t="s">
        <v>2506</v>
      </c>
      <c r="J36" s="132" t="s">
        <v>2506</v>
      </c>
      <c r="K36" s="132" t="s">
        <v>2506</v>
      </c>
      <c r="L36" s="123"/>
      <c r="M36" s="126" t="s">
        <v>2508</v>
      </c>
      <c r="N36" s="126" t="s">
        <v>2509</v>
      </c>
      <c r="O36" s="124" t="s">
        <v>2510</v>
      </c>
      <c r="P36" s="124"/>
      <c r="Q36" s="124"/>
      <c r="R36" s="127" t="str">
        <f t="shared" si="0"/>
        <v>PWS1PWS2PWG2</v>
      </c>
    </row>
    <row r="37" spans="1:18" ht="50.1" customHeight="1">
      <c r="A37" s="124">
        <f>COUNTIF(R$2:R37,'RO registers-Client'!K$1)+COUNTIF(R$2:R37,'RO registers-Client'!I$1)+COUNTIF(R$2:R37,'RO registers-Client'!J$1)</f>
        <v>35</v>
      </c>
      <c r="B37" s="132">
        <v>53002</v>
      </c>
      <c r="C37" s="123" t="s">
        <v>57</v>
      </c>
      <c r="D37" s="123" t="s">
        <v>2511</v>
      </c>
      <c r="E37" s="123" t="s">
        <v>2522</v>
      </c>
      <c r="F37" s="123" t="s">
        <v>2523</v>
      </c>
      <c r="G37" s="132" t="s">
        <v>2506</v>
      </c>
      <c r="H37" s="132" t="s">
        <v>2507</v>
      </c>
      <c r="I37" s="132" t="s">
        <v>2506</v>
      </c>
      <c r="J37" s="132" t="s">
        <v>2506</v>
      </c>
      <c r="K37" s="132" t="s">
        <v>2506</v>
      </c>
      <c r="L37" s="123"/>
      <c r="M37" s="126" t="s">
        <v>2508</v>
      </c>
      <c r="N37" s="126" t="s">
        <v>2509</v>
      </c>
      <c r="O37" s="124" t="s">
        <v>2510</v>
      </c>
      <c r="P37" s="124"/>
      <c r="Q37" s="124"/>
      <c r="R37" s="127" t="str">
        <f t="shared" si="0"/>
        <v>PWS1PWS2PWG2</v>
      </c>
    </row>
    <row r="38" spans="1:18" ht="50.1" customHeight="1">
      <c r="A38" s="124">
        <f>COUNTIF(R$2:R38,'RO registers-Client'!K$1)+COUNTIF(R$2:R38,'RO registers-Client'!I$1)+COUNTIF(R$2:R38,'RO registers-Client'!J$1)</f>
        <v>36</v>
      </c>
      <c r="B38" s="132">
        <v>53002</v>
      </c>
      <c r="C38" s="123" t="s">
        <v>58</v>
      </c>
      <c r="D38" s="123" t="s">
        <v>2511</v>
      </c>
      <c r="E38" s="123" t="s">
        <v>2524</v>
      </c>
      <c r="F38" s="123" t="s">
        <v>1483</v>
      </c>
      <c r="G38" s="132" t="s">
        <v>2506</v>
      </c>
      <c r="H38" s="132" t="s">
        <v>2507</v>
      </c>
      <c r="I38" s="132" t="s">
        <v>2506</v>
      </c>
      <c r="J38" s="132" t="s">
        <v>2506</v>
      </c>
      <c r="K38" s="132" t="s">
        <v>2506</v>
      </c>
      <c r="L38" s="123"/>
      <c r="M38" s="126" t="s">
        <v>2508</v>
      </c>
      <c r="N38" s="126" t="s">
        <v>2509</v>
      </c>
      <c r="O38" s="124" t="s">
        <v>2510</v>
      </c>
      <c r="P38" s="124"/>
      <c r="Q38" s="124"/>
      <c r="R38" s="127" t="str">
        <f t="shared" si="0"/>
        <v>PWS1PWS2PWG2</v>
      </c>
    </row>
    <row r="39" spans="1:18" ht="50.1" customHeight="1">
      <c r="A39" s="124">
        <f>COUNTIF(R$2:R39,'RO registers-Client'!K$1)+COUNTIF(R$2:R39,'RO registers-Client'!I$1)+COUNTIF(R$2:R39,'RO registers-Client'!J$1)</f>
        <v>37</v>
      </c>
      <c r="B39" s="132">
        <v>53002</v>
      </c>
      <c r="C39" s="123" t="s">
        <v>59</v>
      </c>
      <c r="D39" s="123" t="s">
        <v>2511</v>
      </c>
      <c r="E39" s="123" t="s">
        <v>2525</v>
      </c>
      <c r="F39" s="123" t="s">
        <v>2526</v>
      </c>
      <c r="G39" s="132" t="s">
        <v>2506</v>
      </c>
      <c r="H39" s="132" t="s">
        <v>2507</v>
      </c>
      <c r="I39" s="132" t="s">
        <v>2506</v>
      </c>
      <c r="J39" s="132" t="s">
        <v>2506</v>
      </c>
      <c r="K39" s="132" t="s">
        <v>2506</v>
      </c>
      <c r="L39" s="123"/>
      <c r="M39" s="126" t="s">
        <v>2508</v>
      </c>
      <c r="N39" s="126" t="s">
        <v>2509</v>
      </c>
      <c r="O39" s="124" t="s">
        <v>2510</v>
      </c>
      <c r="P39" s="124"/>
      <c r="Q39" s="124"/>
      <c r="R39" s="127" t="str">
        <f t="shared" ref="R39" si="2">CONCATENATE(M39,N39,O39,P39,Q39)</f>
        <v>PWS1PWS2PWG2</v>
      </c>
    </row>
    <row r="40" spans="1:18" ht="50.1" customHeight="1">
      <c r="A40" s="124">
        <f>COUNTIF(R$2:R40,'RO registers-Client'!K$1)+COUNTIF(R$2:R40,'RO registers-Client'!I$1)+COUNTIF(R$2:R40,'RO registers-Client'!J$1)</f>
        <v>38</v>
      </c>
      <c r="B40" s="132">
        <v>53002</v>
      </c>
      <c r="C40" s="123" t="s">
        <v>60</v>
      </c>
      <c r="D40" s="123" t="s">
        <v>2511</v>
      </c>
      <c r="E40" s="123" t="s">
        <v>2527</v>
      </c>
      <c r="F40" s="123" t="s">
        <v>2528</v>
      </c>
      <c r="G40" s="132" t="s">
        <v>2506</v>
      </c>
      <c r="H40" s="132" t="s">
        <v>2507</v>
      </c>
      <c r="I40" s="132" t="s">
        <v>2506</v>
      </c>
      <c r="J40" s="132" t="s">
        <v>2506</v>
      </c>
      <c r="K40" s="132" t="s">
        <v>2506</v>
      </c>
      <c r="L40" s="123"/>
      <c r="M40" s="126" t="s">
        <v>2508</v>
      </c>
      <c r="N40" s="126" t="s">
        <v>2509</v>
      </c>
      <c r="O40" s="124" t="s">
        <v>2510</v>
      </c>
      <c r="P40" s="124"/>
      <c r="Q40" s="124"/>
      <c r="R40" s="127" t="str">
        <f t="shared" ref="R40" si="3">CONCATENATE(M40,N40,O40,P40,Q40)</f>
        <v>PWS1PWS2PWG2</v>
      </c>
    </row>
    <row r="41" spans="1:18" ht="50.1" customHeight="1">
      <c r="A41" s="124">
        <f>COUNTIF(R$2:R41,'RO registers-Client'!K$1)+COUNTIF(R$2:R41,'RO registers-Client'!I$1)+COUNTIF(R$2:R41,'RO registers-Client'!J$1)</f>
        <v>39</v>
      </c>
      <c r="B41" s="132">
        <v>53003</v>
      </c>
      <c r="C41" s="123" t="s">
        <v>45</v>
      </c>
      <c r="D41" s="123" t="s">
        <v>2511</v>
      </c>
      <c r="E41" s="123" t="s">
        <v>2529</v>
      </c>
      <c r="F41" s="123" t="s">
        <v>2530</v>
      </c>
      <c r="G41" s="132" t="s">
        <v>2506</v>
      </c>
      <c r="H41" s="132" t="s">
        <v>2507</v>
      </c>
      <c r="I41" s="132" t="s">
        <v>2506</v>
      </c>
      <c r="J41" s="132" t="s">
        <v>2506</v>
      </c>
      <c r="K41" s="132" t="s">
        <v>2506</v>
      </c>
      <c r="L41" s="123"/>
      <c r="M41" s="126" t="s">
        <v>2508</v>
      </c>
      <c r="N41" s="126" t="s">
        <v>2509</v>
      </c>
      <c r="O41" s="124" t="s">
        <v>2510</v>
      </c>
      <c r="P41" s="124"/>
      <c r="Q41" s="124"/>
      <c r="R41" s="127" t="str">
        <f t="shared" si="0"/>
        <v>PWS1PWS2PWG2</v>
      </c>
    </row>
    <row r="42" spans="1:18" ht="50.1" customHeight="1">
      <c r="A42" s="124">
        <f>COUNTIF(R$2:R42,'RO registers-Client'!K$1)+COUNTIF(R$2:R42,'RO registers-Client'!I$1)+COUNTIF(R$2:R42,'RO registers-Client'!J$1)</f>
        <v>40</v>
      </c>
      <c r="B42" s="132">
        <v>53003</v>
      </c>
      <c r="C42" s="123" t="s">
        <v>46</v>
      </c>
      <c r="D42" s="123" t="s">
        <v>2511</v>
      </c>
      <c r="E42" s="123" t="s">
        <v>2531</v>
      </c>
      <c r="F42" s="123" t="s">
        <v>2532</v>
      </c>
      <c r="G42" s="132" t="s">
        <v>2476</v>
      </c>
      <c r="H42" s="132" t="s">
        <v>2533</v>
      </c>
      <c r="I42" s="132" t="s">
        <v>2476</v>
      </c>
      <c r="J42" s="132" t="s">
        <v>2476</v>
      </c>
      <c r="K42" s="132" t="s">
        <v>2476</v>
      </c>
      <c r="L42" s="123"/>
      <c r="M42" s="126" t="s">
        <v>2478</v>
      </c>
      <c r="N42" s="126" t="s">
        <v>2479</v>
      </c>
      <c r="O42" s="124" t="s">
        <v>2480</v>
      </c>
      <c r="P42" s="124"/>
      <c r="Q42" s="124"/>
      <c r="R42" s="127" t="str">
        <f t="shared" si="0"/>
        <v>PWS1PWS2PWG2</v>
      </c>
    </row>
    <row r="43" spans="1:18" s="135" customFormat="1" ht="50.1" customHeight="1">
      <c r="A43" s="124">
        <f>COUNTIF(R$2:R43,'RO registers-Client'!K$1)+COUNTIF(R$2:R43,'RO registers-Client'!I$1)+COUNTIF(R$2:R43,'RO registers-Client'!J$1)</f>
        <v>41</v>
      </c>
      <c r="B43" s="132">
        <v>53003</v>
      </c>
      <c r="C43" s="123" t="s">
        <v>47</v>
      </c>
      <c r="D43" s="123" t="s">
        <v>2517</v>
      </c>
      <c r="E43" s="123" t="s">
        <v>2534</v>
      </c>
      <c r="F43" s="125" t="s">
        <v>2535</v>
      </c>
      <c r="G43" s="132" t="s">
        <v>2476</v>
      </c>
      <c r="H43" s="132" t="s">
        <v>2477</v>
      </c>
      <c r="I43" s="132" t="s">
        <v>2476</v>
      </c>
      <c r="J43" s="132" t="s">
        <v>2476</v>
      </c>
      <c r="K43" s="132" t="s">
        <v>2476</v>
      </c>
      <c r="L43" s="123"/>
      <c r="M43" s="126" t="s">
        <v>453</v>
      </c>
      <c r="N43" s="126" t="s">
        <v>455</v>
      </c>
      <c r="O43" s="124" t="s">
        <v>456</v>
      </c>
      <c r="P43" s="124"/>
      <c r="Q43" s="124"/>
      <c r="R43" s="127" t="str">
        <f t="shared" si="0"/>
        <v>PWS1PWS2PWG2</v>
      </c>
    </row>
    <row r="44" spans="1:18" ht="50.1" customHeight="1">
      <c r="A44" s="124">
        <f>COUNTIF(R$2:R44,'RO registers-Client'!K$1)+COUNTIF(R$2:R44,'RO registers-Client'!I$1)+COUNTIF(R$2:R44,'RO registers-Client'!J$1)</f>
        <v>42</v>
      </c>
      <c r="B44" s="132">
        <v>53003</v>
      </c>
      <c r="C44" s="123" t="s">
        <v>48</v>
      </c>
      <c r="D44" s="123" t="s">
        <v>481</v>
      </c>
      <c r="E44" s="123" t="s">
        <v>2153</v>
      </c>
      <c r="F44" s="123" t="s">
        <v>2154</v>
      </c>
      <c r="G44" s="132" t="s">
        <v>113</v>
      </c>
      <c r="H44" s="132" t="s">
        <v>1929</v>
      </c>
      <c r="I44" s="132" t="s">
        <v>113</v>
      </c>
      <c r="J44" s="132" t="s">
        <v>113</v>
      </c>
      <c r="K44" s="132" t="s">
        <v>113</v>
      </c>
      <c r="L44" s="123"/>
      <c r="M44" s="126" t="s">
        <v>453</v>
      </c>
      <c r="N44" s="126" t="s">
        <v>455</v>
      </c>
      <c r="O44" s="124" t="s">
        <v>456</v>
      </c>
      <c r="P44" s="124"/>
      <c r="Q44" s="124"/>
      <c r="R44" s="127" t="str">
        <f t="shared" si="0"/>
        <v>PWS1PWS2PWG2</v>
      </c>
    </row>
    <row r="45" spans="1:18" ht="50.1" customHeight="1">
      <c r="A45" s="124">
        <f>COUNTIF(R$2:R45,'RO registers-Client'!K$1)+COUNTIF(R$2:R45,'RO registers-Client'!I$1)+COUNTIF(R$2:R45,'RO registers-Client'!J$1)</f>
        <v>43</v>
      </c>
      <c r="B45" s="132">
        <v>53003</v>
      </c>
      <c r="C45" s="123" t="s">
        <v>49</v>
      </c>
      <c r="D45" s="123" t="s">
        <v>481</v>
      </c>
      <c r="E45" s="123" t="s">
        <v>1955</v>
      </c>
      <c r="F45" s="123" t="s">
        <v>1954</v>
      </c>
      <c r="G45" s="132" t="s">
        <v>113</v>
      </c>
      <c r="H45" s="132" t="s">
        <v>322</v>
      </c>
      <c r="I45" s="132" t="s">
        <v>113</v>
      </c>
      <c r="J45" s="132" t="s">
        <v>113</v>
      </c>
      <c r="K45" s="132" t="s">
        <v>113</v>
      </c>
      <c r="L45" s="123"/>
      <c r="M45" s="126" t="s">
        <v>453</v>
      </c>
      <c r="N45" s="126" t="s">
        <v>455</v>
      </c>
      <c r="O45" s="124" t="s">
        <v>456</v>
      </c>
      <c r="P45" s="124"/>
      <c r="Q45" s="124"/>
      <c r="R45" s="127" t="str">
        <f t="shared" si="0"/>
        <v>PWS1PWS2PWG2</v>
      </c>
    </row>
    <row r="46" spans="1:18" ht="50.1" customHeight="1">
      <c r="A46" s="124">
        <f>COUNTIF(R$2:R46,'RO registers-Client'!K$1)+COUNTIF(R$2:R46,'RO registers-Client'!I$1)+COUNTIF(R$2:R46,'RO registers-Client'!J$1)</f>
        <v>44</v>
      </c>
      <c r="B46" s="132">
        <v>53003</v>
      </c>
      <c r="C46" s="123" t="s">
        <v>50</v>
      </c>
      <c r="D46" s="123" t="s">
        <v>481</v>
      </c>
      <c r="E46" s="123" t="s">
        <v>1957</v>
      </c>
      <c r="F46" s="123" t="s">
        <v>1956</v>
      </c>
      <c r="G46" s="132" t="s">
        <v>113</v>
      </c>
      <c r="H46" s="132" t="s">
        <v>322</v>
      </c>
      <c r="I46" s="132" t="s">
        <v>113</v>
      </c>
      <c r="J46" s="132" t="s">
        <v>113</v>
      </c>
      <c r="K46" s="132" t="s">
        <v>113</v>
      </c>
      <c r="L46" s="123"/>
      <c r="M46" s="126" t="s">
        <v>453</v>
      </c>
      <c r="N46" s="126" t="s">
        <v>455</v>
      </c>
      <c r="O46" s="124" t="s">
        <v>456</v>
      </c>
      <c r="P46" s="124"/>
      <c r="Q46" s="124"/>
      <c r="R46" s="127" t="str">
        <f t="shared" si="0"/>
        <v>PWS1PWS2PWG2</v>
      </c>
    </row>
    <row r="47" spans="1:18" ht="50.1" customHeight="1">
      <c r="A47" s="124">
        <f>COUNTIF(R$2:R47,'RO registers-Client'!K$1)+COUNTIF(R$2:R47,'RO registers-Client'!I$1)+COUNTIF(R$2:R47,'RO registers-Client'!J$1)</f>
        <v>45</v>
      </c>
      <c r="B47" s="132">
        <v>53003</v>
      </c>
      <c r="C47" s="123" t="s">
        <v>51</v>
      </c>
      <c r="D47" s="123" t="s">
        <v>481</v>
      </c>
      <c r="E47" s="123" t="s">
        <v>1958</v>
      </c>
      <c r="F47" s="123" t="s">
        <v>1982</v>
      </c>
      <c r="G47" s="132" t="s">
        <v>113</v>
      </c>
      <c r="H47" s="132" t="s">
        <v>322</v>
      </c>
      <c r="I47" s="132" t="s">
        <v>113</v>
      </c>
      <c r="J47" s="132" t="s">
        <v>113</v>
      </c>
      <c r="K47" s="132" t="s">
        <v>113</v>
      </c>
      <c r="L47" s="123"/>
      <c r="M47" s="126" t="s">
        <v>453</v>
      </c>
      <c r="N47" s="126" t="s">
        <v>455</v>
      </c>
      <c r="O47" s="124" t="s">
        <v>456</v>
      </c>
      <c r="P47" s="124"/>
      <c r="Q47" s="124"/>
      <c r="R47" s="127" t="str">
        <f t="shared" si="0"/>
        <v>PWS1PWS2PWG2</v>
      </c>
    </row>
    <row r="48" spans="1:18" s="91" customFormat="1" ht="50.1" customHeight="1">
      <c r="A48" s="124">
        <f>COUNTIF(R$2:R48,'RO registers-Client'!K$1)+COUNTIF(R$2:R48,'RO registers-Client'!I$1)+COUNTIF(R$2:R48,'RO registers-Client'!J$1)</f>
        <v>46</v>
      </c>
      <c r="B48" s="132">
        <v>53003</v>
      </c>
      <c r="C48" s="123" t="s">
        <v>52</v>
      </c>
      <c r="D48" s="123" t="s">
        <v>481</v>
      </c>
      <c r="E48" s="123" t="s">
        <v>1959</v>
      </c>
      <c r="F48" s="123" t="s">
        <v>1484</v>
      </c>
      <c r="G48" s="132" t="s">
        <v>113</v>
      </c>
      <c r="H48" s="132" t="s">
        <v>322</v>
      </c>
      <c r="I48" s="132" t="s">
        <v>113</v>
      </c>
      <c r="J48" s="132" t="s">
        <v>113</v>
      </c>
      <c r="K48" s="132" t="s">
        <v>113</v>
      </c>
      <c r="L48" s="123"/>
      <c r="M48" s="126" t="s">
        <v>453</v>
      </c>
      <c r="N48" s="126" t="s">
        <v>455</v>
      </c>
      <c r="O48" s="124" t="s">
        <v>456</v>
      </c>
      <c r="P48" s="124"/>
      <c r="Q48" s="124"/>
      <c r="R48" s="127" t="str">
        <f t="shared" si="0"/>
        <v>PWS1PWS2PWG2</v>
      </c>
    </row>
    <row r="49" spans="1:18" s="91" customFormat="1" ht="50.1" customHeight="1">
      <c r="A49" s="124">
        <f>COUNTIF(R$2:R49,'RO registers-Client'!K$1)+COUNTIF(R$2:R49,'RO registers-Client'!I$1)+COUNTIF(R$2:R49,'RO registers-Client'!J$1)</f>
        <v>47</v>
      </c>
      <c r="B49" s="132">
        <v>53003</v>
      </c>
      <c r="C49" s="123" t="s">
        <v>53</v>
      </c>
      <c r="D49" s="123" t="s">
        <v>481</v>
      </c>
      <c r="E49" s="123" t="s">
        <v>1961</v>
      </c>
      <c r="F49" s="123" t="s">
        <v>1960</v>
      </c>
      <c r="G49" s="132" t="s">
        <v>113</v>
      </c>
      <c r="H49" s="132" t="s">
        <v>322</v>
      </c>
      <c r="I49" s="132" t="s">
        <v>113</v>
      </c>
      <c r="J49" s="132" t="s">
        <v>113</v>
      </c>
      <c r="K49" s="132" t="s">
        <v>113</v>
      </c>
      <c r="L49" s="123"/>
      <c r="M49" s="126" t="s">
        <v>453</v>
      </c>
      <c r="N49" s="126" t="s">
        <v>455</v>
      </c>
      <c r="O49" s="124" t="s">
        <v>456</v>
      </c>
      <c r="P49" s="124"/>
      <c r="Q49" s="124"/>
      <c r="R49" s="127" t="str">
        <f t="shared" si="0"/>
        <v>PWS1PWS2PWG2</v>
      </c>
    </row>
    <row r="50" spans="1:18" s="91" customFormat="1" ht="50.1" customHeight="1">
      <c r="A50" s="124">
        <f>COUNTIF(R$2:R50,'RO registers-Client'!K$1)+COUNTIF(R$2:R50,'RO registers-Client'!I$1)+COUNTIF(R$2:R50,'RO registers-Client'!J$1)</f>
        <v>48</v>
      </c>
      <c r="B50" s="132">
        <v>53003</v>
      </c>
      <c r="C50" s="123" t="s">
        <v>54</v>
      </c>
      <c r="D50" s="123" t="s">
        <v>481</v>
      </c>
      <c r="E50" s="123" t="s">
        <v>1963</v>
      </c>
      <c r="F50" s="123" t="s">
        <v>1962</v>
      </c>
      <c r="G50" s="132" t="s">
        <v>113</v>
      </c>
      <c r="H50" s="132" t="s">
        <v>1929</v>
      </c>
      <c r="I50" s="132" t="s">
        <v>113</v>
      </c>
      <c r="J50" s="132" t="s">
        <v>113</v>
      </c>
      <c r="K50" s="132" t="s">
        <v>113</v>
      </c>
      <c r="L50" s="123"/>
      <c r="M50" s="126" t="s">
        <v>453</v>
      </c>
      <c r="N50" s="126" t="s">
        <v>455</v>
      </c>
      <c r="O50" s="124" t="s">
        <v>456</v>
      </c>
      <c r="P50" s="124"/>
      <c r="Q50" s="124"/>
      <c r="R50" s="127" t="str">
        <f t="shared" si="0"/>
        <v>PWS1PWS2PWG2</v>
      </c>
    </row>
    <row r="51" spans="1:18" s="91" customFormat="1" ht="50.1" customHeight="1">
      <c r="A51" s="124">
        <f>COUNTIF(R$2:R51,'RO registers-Client'!K$1)+COUNTIF(R$2:R51,'RO registers-Client'!I$1)+COUNTIF(R$2:R51,'RO registers-Client'!J$1)</f>
        <v>49</v>
      </c>
      <c r="B51" s="132">
        <v>53003</v>
      </c>
      <c r="C51" s="123" t="s">
        <v>55</v>
      </c>
      <c r="D51" s="123" t="s">
        <v>481</v>
      </c>
      <c r="E51" s="123" t="s">
        <v>1965</v>
      </c>
      <c r="F51" s="123" t="s">
        <v>1964</v>
      </c>
      <c r="G51" s="132" t="s">
        <v>113</v>
      </c>
      <c r="H51" s="132" t="s">
        <v>1929</v>
      </c>
      <c r="I51" s="132" t="s">
        <v>113</v>
      </c>
      <c r="J51" s="132" t="s">
        <v>113</v>
      </c>
      <c r="K51" s="132" t="s">
        <v>113</v>
      </c>
      <c r="L51" s="123"/>
      <c r="M51" s="126" t="s">
        <v>453</v>
      </c>
      <c r="N51" s="126" t="s">
        <v>455</v>
      </c>
      <c r="O51" s="124" t="s">
        <v>456</v>
      </c>
      <c r="P51" s="124"/>
      <c r="Q51" s="124"/>
      <c r="R51" s="127" t="str">
        <f t="shared" si="0"/>
        <v>PWS1PWS2PWG2</v>
      </c>
    </row>
    <row r="52" spans="1:18" ht="50.1" customHeight="1">
      <c r="A52" s="124">
        <f>COUNTIF(R$2:R52,'RO registers-Client'!K$1)+COUNTIF(R$2:R52,'RO registers-Client'!I$1)+COUNTIF(R$2:R52,'RO registers-Client'!J$1)</f>
        <v>50</v>
      </c>
      <c r="B52" s="132">
        <v>53003</v>
      </c>
      <c r="C52" s="123" t="s">
        <v>56</v>
      </c>
      <c r="D52" s="123" t="s">
        <v>481</v>
      </c>
      <c r="E52" s="123" t="s">
        <v>1967</v>
      </c>
      <c r="F52" s="123" t="s">
        <v>1966</v>
      </c>
      <c r="G52" s="132" t="s">
        <v>113</v>
      </c>
      <c r="H52" s="132" t="s">
        <v>322</v>
      </c>
      <c r="I52" s="132" t="s">
        <v>113</v>
      </c>
      <c r="J52" s="132" t="s">
        <v>113</v>
      </c>
      <c r="K52" s="132" t="s">
        <v>113</v>
      </c>
      <c r="L52" s="123"/>
      <c r="M52" s="126" t="s">
        <v>453</v>
      </c>
      <c r="N52" s="126" t="s">
        <v>455</v>
      </c>
      <c r="O52" s="124" t="s">
        <v>456</v>
      </c>
      <c r="P52" s="124"/>
      <c r="Q52" s="124"/>
      <c r="R52" s="127" t="str">
        <f t="shared" si="0"/>
        <v>PWS1PWS2PWG2</v>
      </c>
    </row>
    <row r="53" spans="1:18" ht="50.1" customHeight="1">
      <c r="A53" s="124">
        <f>COUNTIF(R$2:R53,'RO registers-Client'!K$1)+COUNTIF(R$2:R53,'RO registers-Client'!I$1)+COUNTIF(R$2:R53,'RO registers-Client'!J$1)</f>
        <v>51</v>
      </c>
      <c r="B53" s="132">
        <v>53003</v>
      </c>
      <c r="C53" s="123" t="s">
        <v>57</v>
      </c>
      <c r="D53" s="123" t="s">
        <v>481</v>
      </c>
      <c r="E53" s="123" t="s">
        <v>1969</v>
      </c>
      <c r="F53" s="123" t="s">
        <v>1968</v>
      </c>
      <c r="G53" s="132" t="s">
        <v>113</v>
      </c>
      <c r="H53" s="132" t="s">
        <v>322</v>
      </c>
      <c r="I53" s="132" t="s">
        <v>113</v>
      </c>
      <c r="J53" s="132" t="s">
        <v>113</v>
      </c>
      <c r="K53" s="132" t="s">
        <v>113</v>
      </c>
      <c r="L53" s="123"/>
      <c r="M53" s="126" t="s">
        <v>453</v>
      </c>
      <c r="N53" s="126" t="s">
        <v>455</v>
      </c>
      <c r="O53" s="124" t="s">
        <v>456</v>
      </c>
      <c r="P53" s="124"/>
      <c r="Q53" s="124"/>
      <c r="R53" s="127" t="str">
        <f t="shared" si="0"/>
        <v>PWS1PWS2PWG2</v>
      </c>
    </row>
    <row r="54" spans="1:18" ht="50.1" customHeight="1">
      <c r="A54" s="124">
        <f>COUNTIF(R$2:R54,'RO registers-Client'!K$1)+COUNTIF(R$2:R54,'RO registers-Client'!I$1)+COUNTIF(R$2:R54,'RO registers-Client'!J$1)</f>
        <v>52</v>
      </c>
      <c r="B54" s="132">
        <v>53003</v>
      </c>
      <c r="C54" s="123" t="s">
        <v>58</v>
      </c>
      <c r="D54" s="123" t="s">
        <v>481</v>
      </c>
      <c r="E54" s="123" t="s">
        <v>1970</v>
      </c>
      <c r="F54" s="123" t="s">
        <v>1485</v>
      </c>
      <c r="G54" s="132" t="s">
        <v>113</v>
      </c>
      <c r="H54" s="132" t="s">
        <v>322</v>
      </c>
      <c r="I54" s="132" t="s">
        <v>113</v>
      </c>
      <c r="J54" s="132" t="s">
        <v>113</v>
      </c>
      <c r="K54" s="132" t="s">
        <v>113</v>
      </c>
      <c r="L54" s="123"/>
      <c r="M54" s="126" t="s">
        <v>453</v>
      </c>
      <c r="N54" s="126" t="s">
        <v>455</v>
      </c>
      <c r="O54" s="124" t="s">
        <v>456</v>
      </c>
      <c r="P54" s="124"/>
      <c r="Q54" s="124"/>
      <c r="R54" s="127" t="str">
        <f t="shared" si="0"/>
        <v>PWS1PWS2PWG2</v>
      </c>
    </row>
    <row r="55" spans="1:18" ht="50.1" customHeight="1">
      <c r="A55" s="124">
        <f>COUNTIF(R$2:R55,'RO registers-Client'!K$1)+COUNTIF(R$2:R55,'RO registers-Client'!I$1)+COUNTIF(R$2:R55,'RO registers-Client'!J$1)</f>
        <v>53</v>
      </c>
      <c r="B55" s="132">
        <v>53003</v>
      </c>
      <c r="C55" s="123" t="s">
        <v>59</v>
      </c>
      <c r="D55" s="123" t="s">
        <v>481</v>
      </c>
      <c r="E55" s="123" t="s">
        <v>1971</v>
      </c>
      <c r="F55" s="123" t="s">
        <v>1486</v>
      </c>
      <c r="G55" s="132" t="s">
        <v>113</v>
      </c>
      <c r="H55" s="132" t="s">
        <v>322</v>
      </c>
      <c r="I55" s="132" t="s">
        <v>113</v>
      </c>
      <c r="J55" s="132" t="s">
        <v>113</v>
      </c>
      <c r="K55" s="132" t="s">
        <v>113</v>
      </c>
      <c r="L55" s="123"/>
      <c r="M55" s="126" t="s">
        <v>453</v>
      </c>
      <c r="N55" s="126" t="s">
        <v>455</v>
      </c>
      <c r="O55" s="124" t="s">
        <v>456</v>
      </c>
      <c r="P55" s="124"/>
      <c r="Q55" s="124"/>
      <c r="R55" s="127" t="str">
        <f t="shared" si="0"/>
        <v>PWS1PWS2PWG2</v>
      </c>
    </row>
    <row r="56" spans="1:18" ht="50.1" customHeight="1">
      <c r="A56" s="124">
        <f>COUNTIF(R$2:R56,'RO registers-Client'!K$1)+COUNTIF(R$2:R56,'RO registers-Client'!I$1)+COUNTIF(R$2:R56,'RO registers-Client'!J$1)</f>
        <v>54</v>
      </c>
      <c r="B56" s="132">
        <v>53003</v>
      </c>
      <c r="C56" s="123" t="s">
        <v>60</v>
      </c>
      <c r="D56" s="123" t="s">
        <v>481</v>
      </c>
      <c r="E56" s="123" t="s">
        <v>2448</v>
      </c>
      <c r="F56" s="123" t="s">
        <v>2449</v>
      </c>
      <c r="G56" s="132" t="s">
        <v>113</v>
      </c>
      <c r="H56" s="132" t="s">
        <v>322</v>
      </c>
      <c r="I56" s="132" t="s">
        <v>113</v>
      </c>
      <c r="J56" s="132" t="s">
        <v>113</v>
      </c>
      <c r="K56" s="132" t="s">
        <v>113</v>
      </c>
      <c r="L56" s="123"/>
      <c r="M56" s="126" t="s">
        <v>453</v>
      </c>
      <c r="N56" s="126" t="s">
        <v>455</v>
      </c>
      <c r="O56" s="124" t="s">
        <v>456</v>
      </c>
      <c r="P56" s="124"/>
      <c r="Q56" s="124"/>
      <c r="R56" s="127" t="str">
        <f t="shared" ref="R56" si="4">CONCATENATE(M56,N56,O56,P56,Q56)</f>
        <v>PWS1PWS2PWG2</v>
      </c>
    </row>
    <row r="57" spans="1:18" ht="50.1" customHeight="1">
      <c r="A57" s="124">
        <f>COUNTIF(R$2:R57,'RO registers-Client'!K$1)+COUNTIF(R$2:R57,'RO registers-Client'!I$1)+COUNTIF(R$2:R57,'RO registers-Client'!J$1)</f>
        <v>55</v>
      </c>
      <c r="B57" s="132">
        <v>53004</v>
      </c>
      <c r="C57" s="123" t="s">
        <v>45</v>
      </c>
      <c r="D57" s="123" t="s">
        <v>481</v>
      </c>
      <c r="E57" s="123" t="s">
        <v>1364</v>
      </c>
      <c r="F57" s="123" t="s">
        <v>1972</v>
      </c>
      <c r="G57" s="132" t="s">
        <v>113</v>
      </c>
      <c r="H57" s="132" t="s">
        <v>322</v>
      </c>
      <c r="I57" s="132" t="s">
        <v>113</v>
      </c>
      <c r="J57" s="132" t="s">
        <v>113</v>
      </c>
      <c r="K57" s="132" t="s">
        <v>113</v>
      </c>
      <c r="L57" s="123"/>
      <c r="M57" s="126" t="s">
        <v>453</v>
      </c>
      <c r="N57" s="126" t="s">
        <v>455</v>
      </c>
      <c r="O57" s="124" t="s">
        <v>456</v>
      </c>
      <c r="P57" s="124"/>
      <c r="Q57" s="124"/>
      <c r="R57" s="127" t="str">
        <f t="shared" si="0"/>
        <v>PWS1PWS2PWG2</v>
      </c>
    </row>
    <row r="58" spans="1:18" ht="50.1" customHeight="1">
      <c r="A58" s="124">
        <f>COUNTIF(R$2:R58,'RO registers-Client'!K$1)+COUNTIF(R$2:R58,'RO registers-Client'!I$1)+COUNTIF(R$2:R58,'RO registers-Client'!J$1)</f>
        <v>56</v>
      </c>
      <c r="B58" s="132">
        <v>53004</v>
      </c>
      <c r="C58" s="123" t="s">
        <v>46</v>
      </c>
      <c r="D58" s="123" t="s">
        <v>481</v>
      </c>
      <c r="E58" s="123" t="s">
        <v>1365</v>
      </c>
      <c r="F58" s="123" t="s">
        <v>1973</v>
      </c>
      <c r="G58" s="132" t="s">
        <v>113</v>
      </c>
      <c r="H58" s="132" t="s">
        <v>322</v>
      </c>
      <c r="I58" s="132" t="s">
        <v>113</v>
      </c>
      <c r="J58" s="132" t="s">
        <v>113</v>
      </c>
      <c r="K58" s="132" t="s">
        <v>113</v>
      </c>
      <c r="L58" s="123"/>
      <c r="M58" s="126" t="s">
        <v>453</v>
      </c>
      <c r="N58" s="126" t="s">
        <v>455</v>
      </c>
      <c r="O58" s="124" t="s">
        <v>456</v>
      </c>
      <c r="P58" s="124"/>
      <c r="Q58" s="124"/>
      <c r="R58" s="127" t="str">
        <f t="shared" si="0"/>
        <v>PWS1PWS2PWG2</v>
      </c>
    </row>
    <row r="59" spans="1:18" ht="50.1" customHeight="1">
      <c r="A59" s="124">
        <f>COUNTIF(R$2:R59,'RO registers-Client'!K$1)+COUNTIF(R$2:R59,'RO registers-Client'!I$1)+COUNTIF(R$2:R59,'RO registers-Client'!J$1)</f>
        <v>57</v>
      </c>
      <c r="B59" s="132">
        <v>53004</v>
      </c>
      <c r="C59" s="123" t="s">
        <v>47</v>
      </c>
      <c r="D59" s="123" t="s">
        <v>481</v>
      </c>
      <c r="E59" s="123" t="s">
        <v>1974</v>
      </c>
      <c r="F59" s="123" t="s">
        <v>1975</v>
      </c>
      <c r="G59" s="132" t="s">
        <v>113</v>
      </c>
      <c r="H59" s="132" t="s">
        <v>322</v>
      </c>
      <c r="I59" s="132" t="s">
        <v>113</v>
      </c>
      <c r="J59" s="132" t="s">
        <v>113</v>
      </c>
      <c r="K59" s="132" t="s">
        <v>113</v>
      </c>
      <c r="L59" s="123"/>
      <c r="M59" s="126" t="s">
        <v>453</v>
      </c>
      <c r="N59" s="126" t="s">
        <v>455</v>
      </c>
      <c r="O59" s="124" t="s">
        <v>456</v>
      </c>
      <c r="P59" s="124"/>
      <c r="Q59" s="124"/>
      <c r="R59" s="127" t="str">
        <f t="shared" si="0"/>
        <v>PWS1PWS2PWG2</v>
      </c>
    </row>
    <row r="60" spans="1:18" ht="50.1" customHeight="1">
      <c r="A60" s="124">
        <f>COUNTIF(R$2:R60,'RO registers-Client'!K$1)+COUNTIF(R$2:R60,'RO registers-Client'!I$1)+COUNTIF(R$2:R60,'RO registers-Client'!J$1)</f>
        <v>58</v>
      </c>
      <c r="B60" s="132">
        <v>53004</v>
      </c>
      <c r="C60" s="123" t="s">
        <v>48</v>
      </c>
      <c r="D60" s="123" t="s">
        <v>481</v>
      </c>
      <c r="E60" s="123" t="s">
        <v>1977</v>
      </c>
      <c r="F60" s="123" t="s">
        <v>1976</v>
      </c>
      <c r="G60" s="132" t="s">
        <v>113</v>
      </c>
      <c r="H60" s="132" t="s">
        <v>322</v>
      </c>
      <c r="I60" s="132" t="s">
        <v>113</v>
      </c>
      <c r="J60" s="132" t="s">
        <v>113</v>
      </c>
      <c r="K60" s="132" t="s">
        <v>113</v>
      </c>
      <c r="L60" s="123"/>
      <c r="M60" s="126" t="s">
        <v>453</v>
      </c>
      <c r="N60" s="126" t="s">
        <v>455</v>
      </c>
      <c r="O60" s="124" t="s">
        <v>456</v>
      </c>
      <c r="P60" s="124"/>
      <c r="Q60" s="124"/>
      <c r="R60" s="127" t="str">
        <f t="shared" si="0"/>
        <v>PWS1PWS2PWG2</v>
      </c>
    </row>
    <row r="61" spans="1:18" ht="50.1" customHeight="1">
      <c r="A61" s="124">
        <f>COUNTIF(R$2:R61,'RO registers-Client'!K$1)+COUNTIF(R$2:R61,'RO registers-Client'!I$1)+COUNTIF(R$2:R61,'RO registers-Client'!J$1)</f>
        <v>59</v>
      </c>
      <c r="B61" s="132">
        <v>53004</v>
      </c>
      <c r="C61" s="123" t="s">
        <v>49</v>
      </c>
      <c r="D61" s="123" t="s">
        <v>481</v>
      </c>
      <c r="E61" s="123" t="s">
        <v>1978</v>
      </c>
      <c r="F61" s="123" t="s">
        <v>1979</v>
      </c>
      <c r="G61" s="132" t="s">
        <v>113</v>
      </c>
      <c r="H61" s="132" t="s">
        <v>322</v>
      </c>
      <c r="I61" s="132" t="s">
        <v>113</v>
      </c>
      <c r="J61" s="132" t="s">
        <v>113</v>
      </c>
      <c r="K61" s="132" t="s">
        <v>113</v>
      </c>
      <c r="L61" s="123"/>
      <c r="M61" s="126" t="s">
        <v>453</v>
      </c>
      <c r="N61" s="126" t="s">
        <v>455</v>
      </c>
      <c r="O61" s="124" t="s">
        <v>456</v>
      </c>
      <c r="P61" s="124"/>
      <c r="Q61" s="124"/>
      <c r="R61" s="127" t="str">
        <f t="shared" si="0"/>
        <v>PWS1PWS2PWG2</v>
      </c>
    </row>
    <row r="62" spans="1:18" ht="50.1" customHeight="1">
      <c r="A62" s="124">
        <f>COUNTIF(R$2:R62,'RO registers-Client'!K$1)+COUNTIF(R$2:R62,'RO registers-Client'!I$1)+COUNTIF(R$2:R62,'RO registers-Client'!J$1)</f>
        <v>60</v>
      </c>
      <c r="B62" s="132">
        <v>53004</v>
      </c>
      <c r="C62" s="123" t="s">
        <v>50</v>
      </c>
      <c r="D62" s="123" t="s">
        <v>481</v>
      </c>
      <c r="E62" s="123" t="s">
        <v>1980</v>
      </c>
      <c r="F62" s="123" t="s">
        <v>1981</v>
      </c>
      <c r="G62" s="132" t="s">
        <v>113</v>
      </c>
      <c r="H62" s="132" t="s">
        <v>322</v>
      </c>
      <c r="I62" s="132" t="s">
        <v>113</v>
      </c>
      <c r="J62" s="132" t="s">
        <v>113</v>
      </c>
      <c r="K62" s="132" t="s">
        <v>113</v>
      </c>
      <c r="L62" s="123"/>
      <c r="M62" s="126" t="s">
        <v>453</v>
      </c>
      <c r="N62" s="126" t="s">
        <v>455</v>
      </c>
      <c r="O62" s="124" t="s">
        <v>456</v>
      </c>
      <c r="P62" s="124"/>
      <c r="Q62" s="124"/>
      <c r="R62" s="127" t="str">
        <f t="shared" si="0"/>
        <v>PWS1PWS2PWG2</v>
      </c>
    </row>
    <row r="63" spans="1:18" ht="50.1" customHeight="1">
      <c r="A63" s="124">
        <f>COUNTIF(R$2:R63,'RO registers-Client'!K$1)+COUNTIF(R$2:R63,'RO registers-Client'!I$1)+COUNTIF(R$2:R63,'RO registers-Client'!J$1)</f>
        <v>61</v>
      </c>
      <c r="B63" s="132">
        <v>53004</v>
      </c>
      <c r="C63" s="123" t="s">
        <v>51</v>
      </c>
      <c r="D63" s="123" t="s">
        <v>481</v>
      </c>
      <c r="E63" s="123" t="s">
        <v>1984</v>
      </c>
      <c r="F63" s="123" t="s">
        <v>1983</v>
      </c>
      <c r="G63" s="132" t="s">
        <v>113</v>
      </c>
      <c r="H63" s="132" t="s">
        <v>322</v>
      </c>
      <c r="I63" s="132" t="s">
        <v>113</v>
      </c>
      <c r="J63" s="132" t="s">
        <v>113</v>
      </c>
      <c r="K63" s="132" t="s">
        <v>113</v>
      </c>
      <c r="L63" s="123"/>
      <c r="M63" s="126" t="s">
        <v>453</v>
      </c>
      <c r="N63" s="126" t="s">
        <v>455</v>
      </c>
      <c r="O63" s="124" t="s">
        <v>456</v>
      </c>
      <c r="P63" s="124"/>
      <c r="Q63" s="124"/>
      <c r="R63" s="127" t="str">
        <f t="shared" ref="R63:R129" si="5">CONCATENATE(M63,N63,O63,P63,Q63)</f>
        <v>PWS1PWS2PWG2</v>
      </c>
    </row>
    <row r="64" spans="1:18" ht="50.1" customHeight="1">
      <c r="A64" s="124">
        <f>COUNTIF(R$2:R64,'RO registers-Client'!K$1)+COUNTIF(R$2:R64,'RO registers-Client'!I$1)+COUNTIF(R$2:R64,'RO registers-Client'!J$1)</f>
        <v>62</v>
      </c>
      <c r="B64" s="132">
        <v>53004</v>
      </c>
      <c r="C64" s="123" t="s">
        <v>52</v>
      </c>
      <c r="D64" s="123" t="s">
        <v>481</v>
      </c>
      <c r="E64" s="123" t="s">
        <v>2152</v>
      </c>
      <c r="F64" s="123" t="s">
        <v>2151</v>
      </c>
      <c r="G64" s="132" t="s">
        <v>113</v>
      </c>
      <c r="H64" s="132" t="s">
        <v>1929</v>
      </c>
      <c r="I64" s="132" t="s">
        <v>113</v>
      </c>
      <c r="J64" s="132" t="s">
        <v>113</v>
      </c>
      <c r="K64" s="132" t="s">
        <v>113</v>
      </c>
      <c r="L64" s="123"/>
      <c r="M64" s="126" t="s">
        <v>453</v>
      </c>
      <c r="N64" s="126" t="s">
        <v>455</v>
      </c>
      <c r="O64" s="124" t="s">
        <v>456</v>
      </c>
      <c r="P64" s="124"/>
      <c r="Q64" s="124"/>
      <c r="R64" s="127" t="str">
        <f t="shared" si="5"/>
        <v>PWS1PWS2PWG2</v>
      </c>
    </row>
    <row r="65" spans="1:18" ht="50.1" customHeight="1">
      <c r="A65" s="124">
        <f>COUNTIF(R$2:R65,'RO registers-Client'!K$1)+COUNTIF(R$2:R65,'RO registers-Client'!I$1)+COUNTIF(R$2:R65,'RO registers-Client'!J$1)</f>
        <v>63</v>
      </c>
      <c r="B65" s="132">
        <v>53004</v>
      </c>
      <c r="C65" s="123" t="s">
        <v>53</v>
      </c>
      <c r="D65" s="123" t="s">
        <v>481</v>
      </c>
      <c r="E65" s="123" t="s">
        <v>1985</v>
      </c>
      <c r="F65" s="123" t="s">
        <v>1986</v>
      </c>
      <c r="G65" s="132" t="s">
        <v>113</v>
      </c>
      <c r="H65" s="132" t="s">
        <v>322</v>
      </c>
      <c r="I65" s="132" t="s">
        <v>113</v>
      </c>
      <c r="J65" s="132" t="s">
        <v>113</v>
      </c>
      <c r="K65" s="132" t="s">
        <v>113</v>
      </c>
      <c r="L65" s="123"/>
      <c r="M65" s="126" t="s">
        <v>453</v>
      </c>
      <c r="N65" s="126" t="s">
        <v>455</v>
      </c>
      <c r="O65" s="124" t="s">
        <v>456</v>
      </c>
      <c r="P65" s="124"/>
      <c r="Q65" s="124"/>
      <c r="R65" s="127" t="str">
        <f t="shared" si="5"/>
        <v>PWS1PWS2PWG2</v>
      </c>
    </row>
    <row r="66" spans="1:18" ht="50.1" customHeight="1">
      <c r="A66" s="124">
        <f>COUNTIF(R$2:R66,'RO registers-Client'!K$1)+COUNTIF(R$2:R66,'RO registers-Client'!I$1)+COUNTIF(R$2:R66,'RO registers-Client'!J$1)</f>
        <v>64</v>
      </c>
      <c r="B66" s="132">
        <v>53004</v>
      </c>
      <c r="C66" s="123" t="s">
        <v>417</v>
      </c>
      <c r="D66" s="123" t="s">
        <v>481</v>
      </c>
      <c r="E66" s="123" t="s">
        <v>1987</v>
      </c>
      <c r="F66" s="123" t="s">
        <v>1487</v>
      </c>
      <c r="G66" s="132" t="s">
        <v>113</v>
      </c>
      <c r="H66" s="132" t="s">
        <v>322</v>
      </c>
      <c r="I66" s="132" t="s">
        <v>113</v>
      </c>
      <c r="J66" s="132" t="s">
        <v>113</v>
      </c>
      <c r="K66" s="132" t="s">
        <v>113</v>
      </c>
      <c r="L66" s="123"/>
      <c r="M66" s="126" t="s">
        <v>453</v>
      </c>
      <c r="N66" s="126" t="s">
        <v>455</v>
      </c>
      <c r="O66" s="124" t="s">
        <v>456</v>
      </c>
      <c r="P66" s="124"/>
      <c r="Q66" s="124"/>
      <c r="R66" s="127" t="str">
        <f t="shared" si="5"/>
        <v>PWS1PWS2PWG2</v>
      </c>
    </row>
    <row r="67" spans="1:18" ht="50.1" customHeight="1">
      <c r="A67" s="124">
        <f>COUNTIF(R$2:R67,'RO registers-Client'!K$1)+COUNTIF(R$2:R67,'RO registers-Client'!I$1)+COUNTIF(R$2:R67,'RO registers-Client'!J$1)</f>
        <v>65</v>
      </c>
      <c r="B67" s="132">
        <v>53004</v>
      </c>
      <c r="C67" s="123" t="s">
        <v>237</v>
      </c>
      <c r="D67" s="123" t="s">
        <v>481</v>
      </c>
      <c r="E67" s="123" t="s">
        <v>1366</v>
      </c>
      <c r="F67" s="123" t="s">
        <v>1488</v>
      </c>
      <c r="G67" s="132" t="s">
        <v>113</v>
      </c>
      <c r="H67" s="132" t="s">
        <v>322</v>
      </c>
      <c r="I67" s="132" t="s">
        <v>113</v>
      </c>
      <c r="J67" s="132" t="s">
        <v>113</v>
      </c>
      <c r="K67" s="132" t="s">
        <v>113</v>
      </c>
      <c r="L67" s="123"/>
      <c r="M67" s="126" t="s">
        <v>453</v>
      </c>
      <c r="N67" s="126" t="s">
        <v>455</v>
      </c>
      <c r="O67" s="124" t="s">
        <v>456</v>
      </c>
      <c r="P67" s="124"/>
      <c r="Q67" s="124"/>
      <c r="R67" s="127" t="str">
        <f t="shared" si="5"/>
        <v>PWS1PWS2PWG2</v>
      </c>
    </row>
    <row r="68" spans="1:18" ht="50.1" customHeight="1">
      <c r="A68" s="124">
        <f>COUNTIF(R$2:R68,'RO registers-Client'!K$1)+COUNTIF(R$2:R68,'RO registers-Client'!I$1)+COUNTIF(R$2:R68,'RO registers-Client'!J$1)</f>
        <v>66</v>
      </c>
      <c r="B68" s="132">
        <v>53004</v>
      </c>
      <c r="C68" s="123" t="s">
        <v>418</v>
      </c>
      <c r="D68" s="123" t="s">
        <v>481</v>
      </c>
      <c r="E68" s="123" t="s">
        <v>1367</v>
      </c>
      <c r="F68" s="123" t="s">
        <v>1489</v>
      </c>
      <c r="G68" s="132" t="s">
        <v>113</v>
      </c>
      <c r="H68" s="132" t="s">
        <v>322</v>
      </c>
      <c r="I68" s="132" t="s">
        <v>113</v>
      </c>
      <c r="J68" s="132" t="s">
        <v>113</v>
      </c>
      <c r="K68" s="132" t="s">
        <v>113</v>
      </c>
      <c r="L68" s="123"/>
      <c r="M68" s="126" t="s">
        <v>453</v>
      </c>
      <c r="N68" s="126" t="s">
        <v>455</v>
      </c>
      <c r="O68" s="124" t="s">
        <v>456</v>
      </c>
      <c r="P68" s="124"/>
      <c r="Q68" s="124"/>
      <c r="R68" s="127" t="str">
        <f t="shared" si="5"/>
        <v>PWS1PWS2PWG2</v>
      </c>
    </row>
    <row r="69" spans="1:18" ht="50.1" customHeight="1">
      <c r="A69" s="124">
        <f>COUNTIF(R$2:R69,'RO registers-Client'!K$1)+COUNTIF(R$2:R69,'RO registers-Client'!I$1)+COUNTIF(R$2:R69,'RO registers-Client'!J$1)</f>
        <v>67</v>
      </c>
      <c r="B69" s="132">
        <v>53004</v>
      </c>
      <c r="C69" s="123" t="s">
        <v>419</v>
      </c>
      <c r="D69" s="123" t="s">
        <v>481</v>
      </c>
      <c r="E69" s="123" t="s">
        <v>1988</v>
      </c>
      <c r="F69" s="123" t="s">
        <v>1989</v>
      </c>
      <c r="G69" s="132" t="s">
        <v>113</v>
      </c>
      <c r="H69" s="132" t="s">
        <v>322</v>
      </c>
      <c r="I69" s="132" t="s">
        <v>113</v>
      </c>
      <c r="J69" s="132" t="s">
        <v>113</v>
      </c>
      <c r="K69" s="132" t="s">
        <v>113</v>
      </c>
      <c r="L69" s="123"/>
      <c r="M69" s="126" t="s">
        <v>453</v>
      </c>
      <c r="N69" s="126" t="s">
        <v>455</v>
      </c>
      <c r="O69" s="124" t="s">
        <v>456</v>
      </c>
      <c r="P69" s="124"/>
      <c r="Q69" s="124"/>
      <c r="R69" s="127" t="str">
        <f t="shared" si="5"/>
        <v>PWS1PWS2PWG2</v>
      </c>
    </row>
    <row r="70" spans="1:18" s="156" customFormat="1" ht="50.1" customHeight="1">
      <c r="A70" s="124">
        <f>COUNTIF(R$2:R70,'RO registers-Client'!K$1)+COUNTIF(R$2:R70,'RO registers-Client'!I$1)+COUNTIF(R$2:R70,'RO registers-Client'!J$1)</f>
        <v>68</v>
      </c>
      <c r="B70" s="132">
        <v>53004</v>
      </c>
      <c r="C70" s="123" t="s">
        <v>653</v>
      </c>
      <c r="D70" s="123" t="s">
        <v>481</v>
      </c>
      <c r="E70" s="123" t="s">
        <v>1990</v>
      </c>
      <c r="F70" s="123" t="s">
        <v>1490</v>
      </c>
      <c r="G70" s="132" t="s">
        <v>113</v>
      </c>
      <c r="H70" s="132" t="s">
        <v>322</v>
      </c>
      <c r="I70" s="132" t="s">
        <v>113</v>
      </c>
      <c r="J70" s="132" t="s">
        <v>113</v>
      </c>
      <c r="K70" s="132" t="s">
        <v>113</v>
      </c>
      <c r="L70" s="123"/>
      <c r="M70" s="126" t="s">
        <v>453</v>
      </c>
      <c r="N70" s="126" t="s">
        <v>455</v>
      </c>
      <c r="O70" s="124" t="s">
        <v>456</v>
      </c>
      <c r="P70" s="124"/>
      <c r="Q70" s="124"/>
      <c r="R70" s="127" t="str">
        <f t="shared" ref="R70" si="6">CONCATENATE(M70,N70,O70,P70,Q70)</f>
        <v>PWS1PWS2PWG2</v>
      </c>
    </row>
    <row r="71" spans="1:18" s="156" customFormat="1" ht="50.1" customHeight="1">
      <c r="A71" s="124">
        <f>COUNTIF(R$2:R71,'RO registers-Client'!K$1)+COUNTIF(R$2:R71,'RO registers-Client'!I$1)+COUNTIF(R$2:R71,'RO registers-Client'!J$1)</f>
        <v>69</v>
      </c>
      <c r="B71" s="132">
        <v>53004</v>
      </c>
      <c r="C71" s="123" t="s">
        <v>655</v>
      </c>
      <c r="D71" s="123" t="s">
        <v>481</v>
      </c>
      <c r="E71" s="123" t="s">
        <v>1992</v>
      </c>
      <c r="F71" s="123" t="s">
        <v>1991</v>
      </c>
      <c r="G71" s="132" t="s">
        <v>113</v>
      </c>
      <c r="H71" s="132" t="s">
        <v>322</v>
      </c>
      <c r="I71" s="132" t="s">
        <v>113</v>
      </c>
      <c r="J71" s="132" t="s">
        <v>113</v>
      </c>
      <c r="K71" s="132" t="s">
        <v>113</v>
      </c>
      <c r="L71" s="123"/>
      <c r="M71" s="126" t="s">
        <v>453</v>
      </c>
      <c r="N71" s="126" t="s">
        <v>455</v>
      </c>
      <c r="O71" s="124" t="s">
        <v>456</v>
      </c>
      <c r="P71" s="124"/>
      <c r="Q71" s="124"/>
      <c r="R71" s="127" t="str">
        <f t="shared" ref="R71" si="7">CONCATENATE(M71,N71,O71,P71,Q71)</f>
        <v>PWS1PWS2PWG2</v>
      </c>
    </row>
    <row r="72" spans="1:18" ht="50.1" customHeight="1">
      <c r="A72" s="124">
        <f>COUNTIF(R$2:R72,'RO registers-Client'!K$1)+COUNTIF(R$2:R72,'RO registers-Client'!I$1)+COUNTIF(R$2:R72,'RO registers-Client'!J$1)</f>
        <v>69</v>
      </c>
      <c r="B72" s="132">
        <v>53004</v>
      </c>
      <c r="C72" s="123" t="s">
        <v>654</v>
      </c>
      <c r="D72" s="123" t="s">
        <v>481</v>
      </c>
      <c r="E72" s="123" t="s">
        <v>448</v>
      </c>
      <c r="F72" s="132" t="s">
        <v>113</v>
      </c>
      <c r="G72" s="132" t="s">
        <v>113</v>
      </c>
      <c r="H72" s="132" t="s">
        <v>113</v>
      </c>
      <c r="I72" s="132" t="s">
        <v>113</v>
      </c>
      <c r="J72" s="132" t="s">
        <v>113</v>
      </c>
      <c r="K72" s="132" t="s">
        <v>113</v>
      </c>
      <c r="L72" s="123"/>
      <c r="M72" s="124"/>
      <c r="N72" s="126"/>
      <c r="O72" s="124"/>
      <c r="P72" s="124"/>
      <c r="Q72" s="124"/>
      <c r="R72" s="127" t="str">
        <f t="shared" ref="R72" si="8">CONCATENATE(M72,N72,O72,P72,Q72)</f>
        <v/>
      </c>
    </row>
    <row r="73" spans="1:18" ht="50.1" customHeight="1">
      <c r="A73" s="124">
        <f>COUNTIF(R$2:R73,'RO registers-Client'!K$1)+COUNTIF(R$2:R73,'RO registers-Client'!I$1)+COUNTIF(R$2:R73,'RO registers-Client'!J$1)</f>
        <v>69</v>
      </c>
      <c r="B73" s="132">
        <v>53005</v>
      </c>
      <c r="C73" s="123" t="s">
        <v>45</v>
      </c>
      <c r="D73" s="123" t="s">
        <v>481</v>
      </c>
      <c r="E73" s="123" t="s">
        <v>1993</v>
      </c>
      <c r="F73" s="123" t="s">
        <v>1996</v>
      </c>
      <c r="G73" s="132" t="s">
        <v>113</v>
      </c>
      <c r="H73" s="132" t="s">
        <v>322</v>
      </c>
      <c r="I73" s="132" t="s">
        <v>113</v>
      </c>
      <c r="J73" s="132" t="s">
        <v>113</v>
      </c>
      <c r="K73" s="132" t="s">
        <v>113</v>
      </c>
      <c r="L73" s="123" t="s">
        <v>227</v>
      </c>
      <c r="M73" s="124"/>
      <c r="N73" s="126" t="s">
        <v>455</v>
      </c>
      <c r="O73" s="124" t="s">
        <v>456</v>
      </c>
      <c r="P73" s="124"/>
      <c r="Q73" s="124"/>
      <c r="R73" s="127" t="str">
        <f t="shared" si="5"/>
        <v>PWS2PWG2</v>
      </c>
    </row>
    <row r="74" spans="1:18" ht="50.1" customHeight="1">
      <c r="A74" s="124">
        <f>COUNTIF(R$2:R74,'RO registers-Client'!K$1)+COUNTIF(R$2:R74,'RO registers-Client'!I$1)+COUNTIF(R$2:R74,'RO registers-Client'!J$1)</f>
        <v>69</v>
      </c>
      <c r="B74" s="132">
        <v>53005</v>
      </c>
      <c r="C74" s="123" t="s">
        <v>46</v>
      </c>
      <c r="D74" s="123" t="s">
        <v>481</v>
      </c>
      <c r="E74" s="123" t="s">
        <v>1995</v>
      </c>
      <c r="F74" s="123" t="s">
        <v>1994</v>
      </c>
      <c r="G74" s="132" t="s">
        <v>113</v>
      </c>
      <c r="H74" s="132" t="s">
        <v>322</v>
      </c>
      <c r="I74" s="132" t="s">
        <v>113</v>
      </c>
      <c r="J74" s="132" t="s">
        <v>113</v>
      </c>
      <c r="K74" s="132" t="s">
        <v>113</v>
      </c>
      <c r="L74" s="123" t="s">
        <v>227</v>
      </c>
      <c r="M74" s="124"/>
      <c r="N74" s="126" t="s">
        <v>455</v>
      </c>
      <c r="O74" s="124" t="s">
        <v>456</v>
      </c>
      <c r="P74" s="124"/>
      <c r="Q74" s="124"/>
      <c r="R74" s="127" t="str">
        <f t="shared" si="5"/>
        <v>PWS2PWG2</v>
      </c>
    </row>
    <row r="75" spans="1:18" ht="50.1" customHeight="1">
      <c r="A75" s="124">
        <f>COUNTIF(R$2:R75,'RO registers-Client'!K$1)+COUNTIF(R$2:R75,'RO registers-Client'!I$1)+COUNTIF(R$2:R75,'RO registers-Client'!J$1)</f>
        <v>69</v>
      </c>
      <c r="B75" s="132">
        <v>53005</v>
      </c>
      <c r="C75" s="123" t="s">
        <v>47</v>
      </c>
      <c r="D75" s="123" t="s">
        <v>481</v>
      </c>
      <c r="E75" s="123" t="s">
        <v>1997</v>
      </c>
      <c r="F75" s="123" t="s">
        <v>1998</v>
      </c>
      <c r="G75" s="132" t="s">
        <v>113</v>
      </c>
      <c r="H75" s="132" t="s">
        <v>322</v>
      </c>
      <c r="I75" s="132" t="s">
        <v>113</v>
      </c>
      <c r="J75" s="132" t="s">
        <v>113</v>
      </c>
      <c r="K75" s="132" t="s">
        <v>113</v>
      </c>
      <c r="L75" s="123" t="s">
        <v>227</v>
      </c>
      <c r="M75" s="124"/>
      <c r="N75" s="126" t="s">
        <v>455</v>
      </c>
      <c r="O75" s="124" t="s">
        <v>456</v>
      </c>
      <c r="P75" s="124"/>
      <c r="Q75" s="124"/>
      <c r="R75" s="127" t="str">
        <f t="shared" si="5"/>
        <v>PWS2PWG2</v>
      </c>
    </row>
    <row r="76" spans="1:18" ht="50.1" customHeight="1">
      <c r="A76" s="124">
        <f>COUNTIF(R$2:R76,'RO registers-Client'!K$1)+COUNTIF(R$2:R76,'RO registers-Client'!I$1)+COUNTIF(R$2:R76,'RO registers-Client'!J$1)</f>
        <v>69</v>
      </c>
      <c r="B76" s="132">
        <v>53005</v>
      </c>
      <c r="C76" s="123" t="s">
        <v>48</v>
      </c>
      <c r="D76" s="123" t="s">
        <v>481</v>
      </c>
      <c r="E76" s="123" t="s">
        <v>2000</v>
      </c>
      <c r="F76" s="123" t="s">
        <v>1999</v>
      </c>
      <c r="G76" s="132" t="s">
        <v>113</v>
      </c>
      <c r="H76" s="132" t="s">
        <v>322</v>
      </c>
      <c r="I76" s="132" t="s">
        <v>113</v>
      </c>
      <c r="J76" s="132" t="s">
        <v>113</v>
      </c>
      <c r="K76" s="132" t="s">
        <v>113</v>
      </c>
      <c r="L76" s="123" t="s">
        <v>227</v>
      </c>
      <c r="M76" s="124"/>
      <c r="N76" s="126" t="s">
        <v>455</v>
      </c>
      <c r="O76" s="124" t="s">
        <v>456</v>
      </c>
      <c r="P76" s="124"/>
      <c r="Q76" s="124"/>
      <c r="R76" s="127" t="str">
        <f t="shared" si="5"/>
        <v>PWS2PWG2</v>
      </c>
    </row>
    <row r="77" spans="1:18" ht="50.1" customHeight="1">
      <c r="A77" s="124">
        <f>COUNTIF(R$2:R77,'RO registers-Client'!K$1)+COUNTIF(R$2:R77,'RO registers-Client'!I$1)+COUNTIF(R$2:R77,'RO registers-Client'!J$1)</f>
        <v>69</v>
      </c>
      <c r="B77" s="132">
        <v>53005</v>
      </c>
      <c r="C77" s="123" t="s">
        <v>49</v>
      </c>
      <c r="D77" s="123" t="s">
        <v>481</v>
      </c>
      <c r="E77" s="123" t="s">
        <v>2001</v>
      </c>
      <c r="F77" s="123" t="s">
        <v>2002</v>
      </c>
      <c r="G77" s="132" t="s">
        <v>113</v>
      </c>
      <c r="H77" s="132" t="s">
        <v>322</v>
      </c>
      <c r="I77" s="132" t="s">
        <v>113</v>
      </c>
      <c r="J77" s="132" t="s">
        <v>113</v>
      </c>
      <c r="K77" s="132" t="s">
        <v>113</v>
      </c>
      <c r="L77" s="123" t="s">
        <v>227</v>
      </c>
      <c r="M77" s="124"/>
      <c r="N77" s="126" t="s">
        <v>455</v>
      </c>
      <c r="O77" s="124" t="s">
        <v>456</v>
      </c>
      <c r="P77" s="124"/>
      <c r="Q77" s="124"/>
      <c r="R77" s="127" t="str">
        <f t="shared" si="5"/>
        <v>PWS2PWG2</v>
      </c>
    </row>
    <row r="78" spans="1:18" ht="50.1" customHeight="1">
      <c r="A78" s="124">
        <f>COUNTIF(R$2:R78,'RO registers-Client'!K$1)+COUNTIF(R$2:R78,'RO registers-Client'!I$1)+COUNTIF(R$2:R78,'RO registers-Client'!J$1)</f>
        <v>69</v>
      </c>
      <c r="B78" s="132">
        <v>53005</v>
      </c>
      <c r="C78" s="123" t="s">
        <v>50</v>
      </c>
      <c r="D78" s="123" t="s">
        <v>481</v>
      </c>
      <c r="E78" s="123" t="s">
        <v>2003</v>
      </c>
      <c r="F78" s="123" t="s">
        <v>2004</v>
      </c>
      <c r="G78" s="132" t="s">
        <v>113</v>
      </c>
      <c r="H78" s="132" t="s">
        <v>322</v>
      </c>
      <c r="I78" s="132" t="s">
        <v>113</v>
      </c>
      <c r="J78" s="132" t="s">
        <v>113</v>
      </c>
      <c r="K78" s="132" t="s">
        <v>113</v>
      </c>
      <c r="L78" s="123" t="s">
        <v>227</v>
      </c>
      <c r="M78" s="124"/>
      <c r="N78" s="126" t="s">
        <v>455</v>
      </c>
      <c r="O78" s="124" t="s">
        <v>456</v>
      </c>
      <c r="P78" s="124"/>
      <c r="Q78" s="124"/>
      <c r="R78" s="127" t="str">
        <f t="shared" si="5"/>
        <v>PWS2PWG2</v>
      </c>
    </row>
    <row r="79" spans="1:18" ht="50.1" customHeight="1">
      <c r="A79" s="124">
        <f>COUNTIF(R$2:R79,'RO registers-Client'!K$1)+COUNTIF(R$2:R79,'RO registers-Client'!I$1)+COUNTIF(R$2:R79,'RO registers-Client'!J$1)</f>
        <v>69</v>
      </c>
      <c r="B79" s="132">
        <v>53005</v>
      </c>
      <c r="C79" s="123" t="s">
        <v>51</v>
      </c>
      <c r="D79" s="123" t="s">
        <v>481</v>
      </c>
      <c r="E79" s="123" t="s">
        <v>2450</v>
      </c>
      <c r="F79" s="123" t="s">
        <v>2451</v>
      </c>
      <c r="G79" s="132" t="s">
        <v>113</v>
      </c>
      <c r="H79" s="132" t="s">
        <v>322</v>
      </c>
      <c r="I79" s="132" t="s">
        <v>113</v>
      </c>
      <c r="J79" s="132" t="s">
        <v>113</v>
      </c>
      <c r="K79" s="132" t="s">
        <v>113</v>
      </c>
      <c r="L79" s="123" t="s">
        <v>227</v>
      </c>
      <c r="M79" s="124"/>
      <c r="N79" s="126" t="s">
        <v>455</v>
      </c>
      <c r="O79" s="124" t="s">
        <v>456</v>
      </c>
      <c r="P79" s="124"/>
      <c r="Q79" s="124"/>
      <c r="R79" s="127" t="str">
        <f t="shared" ref="R79" si="9">CONCATENATE(M79,N79,O79,P79,Q79)</f>
        <v>PWS2PWG2</v>
      </c>
    </row>
    <row r="80" spans="1:18" ht="50.1" customHeight="1">
      <c r="A80" s="124">
        <f>COUNTIF(R$2:R80,'RO registers-Client'!K$1)+COUNTIF(R$2:R80,'RO registers-Client'!I$1)+COUNTIF(R$2:R80,'RO registers-Client'!J$1)</f>
        <v>69</v>
      </c>
      <c r="B80" s="132">
        <v>53005</v>
      </c>
      <c r="C80" s="123" t="s">
        <v>52</v>
      </c>
      <c r="D80" s="123" t="s">
        <v>481</v>
      </c>
      <c r="E80" s="123" t="s">
        <v>2007</v>
      </c>
      <c r="F80" s="123" t="s">
        <v>2006</v>
      </c>
      <c r="G80" s="132" t="s">
        <v>113</v>
      </c>
      <c r="H80" s="132" t="s">
        <v>322</v>
      </c>
      <c r="I80" s="132" t="s">
        <v>113</v>
      </c>
      <c r="J80" s="132" t="s">
        <v>113</v>
      </c>
      <c r="K80" s="132" t="s">
        <v>113</v>
      </c>
      <c r="L80" s="123" t="s">
        <v>227</v>
      </c>
      <c r="M80" s="124"/>
      <c r="N80" s="126" t="s">
        <v>455</v>
      </c>
      <c r="O80" s="124" t="s">
        <v>456</v>
      </c>
      <c r="P80" s="124"/>
      <c r="Q80" s="124"/>
      <c r="R80" s="127" t="str">
        <f t="shared" si="5"/>
        <v>PWS2PWG2</v>
      </c>
    </row>
    <row r="81" spans="1:18" ht="50.1" customHeight="1">
      <c r="A81" s="124">
        <f>COUNTIF(R$2:R81,'RO registers-Client'!K$1)+COUNTIF(R$2:R81,'RO registers-Client'!I$1)+COUNTIF(R$2:R81,'RO registers-Client'!J$1)</f>
        <v>69</v>
      </c>
      <c r="B81" s="132">
        <v>53005</v>
      </c>
      <c r="C81" s="123" t="s">
        <v>53</v>
      </c>
      <c r="D81" s="123" t="s">
        <v>481</v>
      </c>
      <c r="E81" s="123" t="s">
        <v>2008</v>
      </c>
      <c r="F81" s="123" t="s">
        <v>2009</v>
      </c>
      <c r="G81" s="132" t="s">
        <v>113</v>
      </c>
      <c r="H81" s="132" t="s">
        <v>2841</v>
      </c>
      <c r="I81" s="132" t="s">
        <v>113</v>
      </c>
      <c r="J81" s="132" t="s">
        <v>113</v>
      </c>
      <c r="K81" s="132" t="s">
        <v>113</v>
      </c>
      <c r="L81" s="123" t="s">
        <v>227</v>
      </c>
      <c r="M81" s="124"/>
      <c r="N81" s="126" t="s">
        <v>455</v>
      </c>
      <c r="O81" s="124" t="s">
        <v>456</v>
      </c>
      <c r="P81" s="124"/>
      <c r="Q81" s="124"/>
      <c r="R81" s="127" t="str">
        <f t="shared" si="5"/>
        <v>PWS2PWG2</v>
      </c>
    </row>
    <row r="82" spans="1:18" ht="50.1" customHeight="1">
      <c r="A82" s="124">
        <f>COUNTIF(R$2:R82,'RO registers-Client'!K$1)+COUNTIF(R$2:R82,'RO registers-Client'!I$1)+COUNTIF(R$2:R82,'RO registers-Client'!J$1)</f>
        <v>69</v>
      </c>
      <c r="B82" s="132">
        <v>53005</v>
      </c>
      <c r="C82" s="123" t="s">
        <v>54</v>
      </c>
      <c r="D82" s="123" t="s">
        <v>481</v>
      </c>
      <c r="E82" s="123" t="s">
        <v>2011</v>
      </c>
      <c r="F82" s="123" t="s">
        <v>2010</v>
      </c>
      <c r="G82" s="132" t="s">
        <v>113</v>
      </c>
      <c r="H82" s="132" t="s">
        <v>322</v>
      </c>
      <c r="I82" s="132" t="s">
        <v>113</v>
      </c>
      <c r="J82" s="132" t="s">
        <v>113</v>
      </c>
      <c r="K82" s="132" t="s">
        <v>113</v>
      </c>
      <c r="L82" s="123" t="s">
        <v>227</v>
      </c>
      <c r="M82" s="124"/>
      <c r="N82" s="126" t="s">
        <v>455</v>
      </c>
      <c r="O82" s="124" t="s">
        <v>456</v>
      </c>
      <c r="P82" s="124"/>
      <c r="Q82" s="124"/>
      <c r="R82" s="127" t="str">
        <f t="shared" si="5"/>
        <v>PWS2PWG2</v>
      </c>
    </row>
    <row r="83" spans="1:18" ht="50.1" customHeight="1">
      <c r="A83" s="124">
        <f>COUNTIF(R$2:R83,'RO registers-Client'!K$1)+COUNTIF(R$2:R83,'RO registers-Client'!I$1)+COUNTIF(R$2:R83,'RO registers-Client'!J$1)</f>
        <v>69</v>
      </c>
      <c r="B83" s="132">
        <v>53005</v>
      </c>
      <c r="C83" s="123" t="s">
        <v>55</v>
      </c>
      <c r="D83" s="123" t="s">
        <v>481</v>
      </c>
      <c r="E83" s="123" t="s">
        <v>448</v>
      </c>
      <c r="F83" s="132" t="s">
        <v>113</v>
      </c>
      <c r="G83" s="132" t="s">
        <v>113</v>
      </c>
      <c r="H83" s="132" t="s">
        <v>113</v>
      </c>
      <c r="I83" s="132" t="s">
        <v>113</v>
      </c>
      <c r="J83" s="132" t="s">
        <v>113</v>
      </c>
      <c r="K83" s="132" t="s">
        <v>113</v>
      </c>
      <c r="L83" s="123"/>
      <c r="M83" s="124"/>
      <c r="N83" s="126" t="s">
        <v>455</v>
      </c>
      <c r="O83" s="124" t="s">
        <v>456</v>
      </c>
      <c r="P83" s="124"/>
      <c r="Q83" s="124"/>
      <c r="R83" s="127" t="str">
        <f t="shared" ref="R83" si="10">CONCATENATE(M83,N83,O83,P83,Q83)</f>
        <v>PWS2PWG2</v>
      </c>
    </row>
    <row r="84" spans="1:18" s="135" customFormat="1" ht="50.1" customHeight="1">
      <c r="A84" s="124">
        <f>COUNTIF(R$2:R84,'RO registers-Client'!K$1)+COUNTIF(R$2:R84,'RO registers-Client'!I$1)+COUNTIF(R$2:R84,'RO registers-Client'!J$1)</f>
        <v>69</v>
      </c>
      <c r="B84" s="132">
        <v>53005</v>
      </c>
      <c r="C84" s="123" t="s">
        <v>56</v>
      </c>
      <c r="D84" s="123" t="s">
        <v>481</v>
      </c>
      <c r="E84" s="123" t="s">
        <v>2013</v>
      </c>
      <c r="F84" s="125" t="s">
        <v>2012</v>
      </c>
      <c r="G84" s="132" t="s">
        <v>113</v>
      </c>
      <c r="H84" s="132" t="s">
        <v>322</v>
      </c>
      <c r="I84" s="132" t="s">
        <v>113</v>
      </c>
      <c r="J84" s="132" t="s">
        <v>113</v>
      </c>
      <c r="K84" s="132" t="s">
        <v>113</v>
      </c>
      <c r="L84" s="123" t="s">
        <v>227</v>
      </c>
      <c r="M84" s="124"/>
      <c r="N84" s="126" t="s">
        <v>455</v>
      </c>
      <c r="O84" s="124" t="s">
        <v>456</v>
      </c>
      <c r="P84" s="124"/>
      <c r="Q84" s="124"/>
      <c r="R84" s="127" t="str">
        <f t="shared" si="5"/>
        <v>PWS2PWG2</v>
      </c>
    </row>
    <row r="85" spans="1:18" ht="50.1" customHeight="1">
      <c r="A85" s="124">
        <f>COUNTIF(R$2:R85,'RO registers-Client'!K$1)+COUNTIF(R$2:R85,'RO registers-Client'!I$1)+COUNTIF(R$2:R85,'RO registers-Client'!J$1)</f>
        <v>69</v>
      </c>
      <c r="B85" s="132">
        <v>53005</v>
      </c>
      <c r="C85" s="123" t="s">
        <v>57</v>
      </c>
      <c r="D85" s="123" t="s">
        <v>481</v>
      </c>
      <c r="E85" s="123" t="s">
        <v>2015</v>
      </c>
      <c r="F85" s="123" t="s">
        <v>2014</v>
      </c>
      <c r="G85" s="132" t="s">
        <v>113</v>
      </c>
      <c r="H85" s="132" t="s">
        <v>2061</v>
      </c>
      <c r="I85" s="132" t="s">
        <v>113</v>
      </c>
      <c r="J85" s="132" t="s">
        <v>113</v>
      </c>
      <c r="K85" s="132" t="s">
        <v>113</v>
      </c>
      <c r="L85" s="123" t="s">
        <v>227</v>
      </c>
      <c r="M85" s="124"/>
      <c r="N85" s="126" t="s">
        <v>455</v>
      </c>
      <c r="O85" s="124" t="s">
        <v>456</v>
      </c>
      <c r="P85" s="124"/>
      <c r="Q85" s="124"/>
      <c r="R85" s="127" t="str">
        <f t="shared" si="5"/>
        <v>PWS2PWG2</v>
      </c>
    </row>
    <row r="86" spans="1:18" ht="50.1" customHeight="1">
      <c r="A86" s="124">
        <f>COUNTIF(R$2:R86,'RO registers-Client'!K$1)+COUNTIF(R$2:R86,'RO registers-Client'!I$1)+COUNTIF(R$2:R86,'RO registers-Client'!J$1)</f>
        <v>69</v>
      </c>
      <c r="B86" s="132">
        <v>53005</v>
      </c>
      <c r="C86" s="123" t="s">
        <v>449</v>
      </c>
      <c r="D86" s="123" t="s">
        <v>481</v>
      </c>
      <c r="E86" s="123" t="s">
        <v>448</v>
      </c>
      <c r="F86" s="123"/>
      <c r="G86" s="132" t="s">
        <v>113</v>
      </c>
      <c r="H86" s="132"/>
      <c r="I86" s="132" t="s">
        <v>113</v>
      </c>
      <c r="J86" s="132" t="s">
        <v>113</v>
      </c>
      <c r="K86" s="132" t="s">
        <v>113</v>
      </c>
      <c r="L86" s="123"/>
      <c r="M86" s="124"/>
      <c r="N86" s="126"/>
      <c r="O86" s="124"/>
      <c r="P86" s="124"/>
      <c r="Q86" s="124"/>
      <c r="R86" s="127" t="str">
        <f t="shared" si="5"/>
        <v/>
      </c>
    </row>
    <row r="87" spans="1:18" ht="50.1" customHeight="1">
      <c r="A87" s="124">
        <f>COUNTIF(R$2:R87,'RO registers-Client'!K$1)+COUNTIF(R$2:R87,'RO registers-Client'!I$1)+COUNTIF(R$2:R87,'RO registers-Client'!J$1)</f>
        <v>69</v>
      </c>
      <c r="B87" s="132">
        <v>53006</v>
      </c>
      <c r="C87" s="123" t="s">
        <v>228</v>
      </c>
      <c r="D87" s="123" t="s">
        <v>481</v>
      </c>
      <c r="E87" s="123" t="s">
        <v>2483</v>
      </c>
      <c r="F87" s="123"/>
      <c r="G87" s="132" t="s">
        <v>113</v>
      </c>
      <c r="H87" s="123"/>
      <c r="I87" s="132" t="s">
        <v>113</v>
      </c>
      <c r="J87" s="132" t="s">
        <v>113</v>
      </c>
      <c r="K87" s="132" t="s">
        <v>113</v>
      </c>
      <c r="L87" s="123"/>
      <c r="M87" s="124"/>
      <c r="N87" s="126"/>
      <c r="O87" s="124"/>
      <c r="P87" s="124"/>
      <c r="Q87" s="124"/>
      <c r="R87" s="127" t="str">
        <f t="shared" si="5"/>
        <v/>
      </c>
    </row>
    <row r="88" spans="1:18" ht="50.1" customHeight="1">
      <c r="A88" s="124">
        <f>COUNTIF(R$2:R88,'RO registers-Client'!K$1)+COUNTIF(R$2:R88,'RO registers-Client'!I$1)+COUNTIF(R$2:R88,'RO registers-Client'!J$1)</f>
        <v>69</v>
      </c>
      <c r="B88" s="132">
        <v>53007</v>
      </c>
      <c r="C88" s="123" t="s">
        <v>45</v>
      </c>
      <c r="D88" s="123" t="s">
        <v>481</v>
      </c>
      <c r="E88" s="123" t="s">
        <v>2017</v>
      </c>
      <c r="F88" s="123" t="s">
        <v>2016</v>
      </c>
      <c r="G88" s="132" t="s">
        <v>113</v>
      </c>
      <c r="H88" s="132" t="s">
        <v>322</v>
      </c>
      <c r="I88" s="132" t="s">
        <v>113</v>
      </c>
      <c r="J88" s="132" t="s">
        <v>113</v>
      </c>
      <c r="K88" s="132" t="s">
        <v>113</v>
      </c>
      <c r="L88" s="123" t="s">
        <v>227</v>
      </c>
      <c r="M88" s="124"/>
      <c r="N88" s="126" t="s">
        <v>455</v>
      </c>
      <c r="O88" s="124" t="s">
        <v>456</v>
      </c>
      <c r="P88" s="124"/>
      <c r="Q88" s="124"/>
      <c r="R88" s="127" t="str">
        <f t="shared" si="5"/>
        <v>PWS2PWG2</v>
      </c>
    </row>
    <row r="89" spans="1:18" ht="50.1" customHeight="1">
      <c r="A89" s="124">
        <f>COUNTIF(R$2:R89,'RO registers-Client'!K$1)+COUNTIF(R$2:R89,'RO registers-Client'!I$1)+COUNTIF(R$2:R89,'RO registers-Client'!J$1)</f>
        <v>69</v>
      </c>
      <c r="B89" s="132">
        <v>53007</v>
      </c>
      <c r="C89" s="123" t="s">
        <v>46</v>
      </c>
      <c r="D89" s="123" t="s">
        <v>481</v>
      </c>
      <c r="E89" s="123" t="s">
        <v>2005</v>
      </c>
      <c r="F89" s="123" t="s">
        <v>2005</v>
      </c>
      <c r="G89" s="132" t="s">
        <v>113</v>
      </c>
      <c r="H89" s="132" t="s">
        <v>322</v>
      </c>
      <c r="I89" s="132" t="s">
        <v>113</v>
      </c>
      <c r="J89" s="132" t="s">
        <v>113</v>
      </c>
      <c r="K89" s="132" t="s">
        <v>113</v>
      </c>
      <c r="L89" s="123" t="s">
        <v>227</v>
      </c>
      <c r="M89" s="124"/>
      <c r="N89" s="126"/>
      <c r="O89" s="124"/>
      <c r="P89" s="124"/>
      <c r="Q89" s="124"/>
      <c r="R89" s="127" t="str">
        <f t="shared" si="5"/>
        <v/>
      </c>
    </row>
    <row r="90" spans="1:18" ht="50.1" customHeight="1">
      <c r="A90" s="124">
        <f>COUNTIF(R$2:R90,'RO registers-Client'!K$1)+COUNTIF(R$2:R90,'RO registers-Client'!I$1)+COUNTIF(R$2:R90,'RO registers-Client'!J$1)</f>
        <v>69</v>
      </c>
      <c r="B90" s="132">
        <v>53007</v>
      </c>
      <c r="C90" s="123" t="s">
        <v>47</v>
      </c>
      <c r="D90" s="123" t="s">
        <v>481</v>
      </c>
      <c r="E90" s="123" t="s">
        <v>2020</v>
      </c>
      <c r="F90" s="123" t="s">
        <v>2018</v>
      </c>
      <c r="G90" s="132" t="s">
        <v>113</v>
      </c>
      <c r="H90" s="132" t="s">
        <v>322</v>
      </c>
      <c r="I90" s="132" t="s">
        <v>113</v>
      </c>
      <c r="J90" s="132" t="s">
        <v>113</v>
      </c>
      <c r="K90" s="132" t="s">
        <v>113</v>
      </c>
      <c r="L90" s="123" t="s">
        <v>227</v>
      </c>
      <c r="M90" s="124"/>
      <c r="N90" s="126" t="s">
        <v>455</v>
      </c>
      <c r="O90" s="124" t="s">
        <v>456</v>
      </c>
      <c r="P90" s="124"/>
      <c r="Q90" s="124"/>
      <c r="R90" s="127" t="str">
        <f t="shared" si="5"/>
        <v>PWS2PWG2</v>
      </c>
    </row>
    <row r="91" spans="1:18" ht="50.1" customHeight="1">
      <c r="A91" s="124">
        <f>COUNTIF(R$2:R91,'RO registers-Client'!K$1)+COUNTIF(R$2:R91,'RO registers-Client'!I$1)+COUNTIF(R$2:R91,'RO registers-Client'!J$1)</f>
        <v>69</v>
      </c>
      <c r="B91" s="132">
        <v>53007</v>
      </c>
      <c r="C91" s="123" t="s">
        <v>48</v>
      </c>
      <c r="D91" s="123" t="s">
        <v>481</v>
      </c>
      <c r="E91" s="123" t="s">
        <v>2021</v>
      </c>
      <c r="F91" s="123" t="s">
        <v>2019</v>
      </c>
      <c r="G91" s="132" t="s">
        <v>113</v>
      </c>
      <c r="H91" s="132" t="s">
        <v>322</v>
      </c>
      <c r="I91" s="132" t="s">
        <v>113</v>
      </c>
      <c r="J91" s="132" t="s">
        <v>113</v>
      </c>
      <c r="K91" s="132" t="s">
        <v>113</v>
      </c>
      <c r="L91" s="123" t="s">
        <v>227</v>
      </c>
      <c r="M91" s="124"/>
      <c r="N91" s="126" t="s">
        <v>455</v>
      </c>
      <c r="O91" s="124" t="s">
        <v>456</v>
      </c>
      <c r="P91" s="124"/>
      <c r="Q91" s="124"/>
      <c r="R91" s="127" t="str">
        <f t="shared" si="5"/>
        <v>PWS2PWG2</v>
      </c>
    </row>
    <row r="92" spans="1:18" ht="50.1" customHeight="1">
      <c r="A92" s="124">
        <f>COUNTIF(R$2:R92,'RO registers-Client'!K$1)+COUNTIF(R$2:R92,'RO registers-Client'!I$1)+COUNTIF(R$2:R92,'RO registers-Client'!J$1)</f>
        <v>69</v>
      </c>
      <c r="B92" s="132">
        <v>53007</v>
      </c>
      <c r="C92" s="123" t="s">
        <v>49</v>
      </c>
      <c r="D92" s="123" t="s">
        <v>481</v>
      </c>
      <c r="E92" s="123" t="s">
        <v>2023</v>
      </c>
      <c r="F92" s="123" t="s">
        <v>2022</v>
      </c>
      <c r="G92" s="132" t="s">
        <v>113</v>
      </c>
      <c r="H92" s="132" t="s">
        <v>322</v>
      </c>
      <c r="I92" s="132" t="s">
        <v>113</v>
      </c>
      <c r="J92" s="132" t="s">
        <v>113</v>
      </c>
      <c r="K92" s="132" t="s">
        <v>113</v>
      </c>
      <c r="L92" s="123" t="s">
        <v>227</v>
      </c>
      <c r="M92" s="124"/>
      <c r="N92" s="126" t="s">
        <v>455</v>
      </c>
      <c r="O92" s="124" t="s">
        <v>456</v>
      </c>
      <c r="P92" s="124"/>
      <c r="Q92" s="124"/>
      <c r="R92" s="127" t="str">
        <f t="shared" si="5"/>
        <v>PWS2PWG2</v>
      </c>
    </row>
    <row r="93" spans="1:18" ht="50.1" customHeight="1">
      <c r="A93" s="124">
        <f>COUNTIF(R$2:R93,'RO registers-Client'!K$1)+COUNTIF(R$2:R93,'RO registers-Client'!I$1)+COUNTIF(R$2:R93,'RO registers-Client'!J$1)</f>
        <v>69</v>
      </c>
      <c r="B93" s="132">
        <v>53007</v>
      </c>
      <c r="C93" s="123" t="s">
        <v>50</v>
      </c>
      <c r="D93" s="123" t="s">
        <v>481</v>
      </c>
      <c r="E93" s="123" t="s">
        <v>2025</v>
      </c>
      <c r="F93" s="123" t="s">
        <v>2024</v>
      </c>
      <c r="G93" s="132" t="s">
        <v>113</v>
      </c>
      <c r="H93" s="132" t="s">
        <v>322</v>
      </c>
      <c r="I93" s="132" t="s">
        <v>113</v>
      </c>
      <c r="J93" s="132" t="s">
        <v>113</v>
      </c>
      <c r="K93" s="132" t="s">
        <v>113</v>
      </c>
      <c r="L93" s="123" t="s">
        <v>227</v>
      </c>
      <c r="M93" s="124"/>
      <c r="N93" s="126" t="s">
        <v>455</v>
      </c>
      <c r="O93" s="124" t="s">
        <v>456</v>
      </c>
      <c r="P93" s="124"/>
      <c r="Q93" s="124"/>
      <c r="R93" s="127" t="str">
        <f t="shared" si="5"/>
        <v>PWS2PWG2</v>
      </c>
    </row>
    <row r="94" spans="1:18" ht="50.1" customHeight="1">
      <c r="A94" s="124">
        <f>COUNTIF(R$2:R94,'RO registers-Client'!K$1)+COUNTIF(R$2:R94,'RO registers-Client'!I$1)+COUNTIF(R$2:R94,'RO registers-Client'!J$1)</f>
        <v>69</v>
      </c>
      <c r="B94" s="132">
        <v>53007</v>
      </c>
      <c r="C94" s="123" t="s">
        <v>51</v>
      </c>
      <c r="D94" s="123" t="s">
        <v>481</v>
      </c>
      <c r="E94" s="123" t="s">
        <v>2027</v>
      </c>
      <c r="F94" s="123" t="s">
        <v>2026</v>
      </c>
      <c r="G94" s="132" t="s">
        <v>113</v>
      </c>
      <c r="H94" s="132" t="s">
        <v>322</v>
      </c>
      <c r="I94" s="132" t="s">
        <v>113</v>
      </c>
      <c r="J94" s="132" t="s">
        <v>113</v>
      </c>
      <c r="K94" s="132" t="s">
        <v>113</v>
      </c>
      <c r="L94" s="123" t="s">
        <v>227</v>
      </c>
      <c r="M94" s="124"/>
      <c r="N94" s="126" t="s">
        <v>455</v>
      </c>
      <c r="O94" s="124" t="s">
        <v>456</v>
      </c>
      <c r="P94" s="124"/>
      <c r="Q94" s="124"/>
      <c r="R94" s="127" t="str">
        <f t="shared" si="5"/>
        <v>PWS2PWG2</v>
      </c>
    </row>
    <row r="95" spans="1:18" ht="50.1" customHeight="1">
      <c r="A95" s="124">
        <f>COUNTIF(R$2:R95,'RO registers-Client'!K$1)+COUNTIF(R$2:R95,'RO registers-Client'!I$1)+COUNTIF(R$2:R95,'RO registers-Client'!J$1)</f>
        <v>69</v>
      </c>
      <c r="B95" s="132">
        <v>53007</v>
      </c>
      <c r="C95" s="123" t="s">
        <v>52</v>
      </c>
      <c r="D95" s="123" t="s">
        <v>481</v>
      </c>
      <c r="E95" s="123" t="s">
        <v>2028</v>
      </c>
      <c r="F95" s="123" t="s">
        <v>1398</v>
      </c>
      <c r="G95" s="132" t="s">
        <v>113</v>
      </c>
      <c r="H95" s="132" t="s">
        <v>322</v>
      </c>
      <c r="I95" s="132" t="s">
        <v>113</v>
      </c>
      <c r="J95" s="132" t="s">
        <v>113</v>
      </c>
      <c r="K95" s="132" t="s">
        <v>113</v>
      </c>
      <c r="L95" s="123" t="s">
        <v>227</v>
      </c>
      <c r="M95" s="124"/>
      <c r="N95" s="126" t="s">
        <v>455</v>
      </c>
      <c r="O95" s="124" t="s">
        <v>456</v>
      </c>
      <c r="P95" s="124"/>
      <c r="Q95" s="124"/>
      <c r="R95" s="127" t="str">
        <f t="shared" si="5"/>
        <v>PWS2PWG2</v>
      </c>
    </row>
    <row r="96" spans="1:18" ht="50.1" customHeight="1">
      <c r="A96" s="124">
        <f>COUNTIF(R$2:R96,'RO registers-Client'!K$1)+COUNTIF(R$2:R96,'RO registers-Client'!I$1)+COUNTIF(R$2:R96,'RO registers-Client'!J$1)</f>
        <v>69</v>
      </c>
      <c r="B96" s="132">
        <v>53007</v>
      </c>
      <c r="C96" s="123" t="s">
        <v>53</v>
      </c>
      <c r="D96" s="123" t="s">
        <v>481</v>
      </c>
      <c r="E96" s="123" t="s">
        <v>2030</v>
      </c>
      <c r="F96" s="123" t="s">
        <v>2029</v>
      </c>
      <c r="G96" s="132" t="s">
        <v>113</v>
      </c>
      <c r="H96" s="132" t="s">
        <v>322</v>
      </c>
      <c r="I96" s="132" t="s">
        <v>113</v>
      </c>
      <c r="J96" s="132" t="s">
        <v>113</v>
      </c>
      <c r="K96" s="132" t="s">
        <v>113</v>
      </c>
      <c r="L96" s="123" t="s">
        <v>227</v>
      </c>
      <c r="M96" s="124"/>
      <c r="N96" s="126" t="s">
        <v>455</v>
      </c>
      <c r="O96" s="124" t="s">
        <v>456</v>
      </c>
      <c r="P96" s="124"/>
      <c r="Q96" s="124"/>
      <c r="R96" s="127" t="str">
        <f t="shared" si="5"/>
        <v>PWS2PWG2</v>
      </c>
    </row>
    <row r="97" spans="1:18" ht="50.1" customHeight="1">
      <c r="A97" s="124">
        <f>COUNTIF(R$2:R97,'RO registers-Client'!K$1)+COUNTIF(R$2:R97,'RO registers-Client'!I$1)+COUNTIF(R$2:R97,'RO registers-Client'!J$1)</f>
        <v>69</v>
      </c>
      <c r="B97" s="132">
        <v>53007</v>
      </c>
      <c r="C97" s="123" t="s">
        <v>54</v>
      </c>
      <c r="D97" s="123" t="s">
        <v>481</v>
      </c>
      <c r="E97" s="123" t="s">
        <v>2032</v>
      </c>
      <c r="F97" s="123" t="s">
        <v>2031</v>
      </c>
      <c r="G97" s="132" t="s">
        <v>113</v>
      </c>
      <c r="H97" s="132" t="s">
        <v>1928</v>
      </c>
      <c r="I97" s="132" t="s">
        <v>113</v>
      </c>
      <c r="J97" s="132" t="s">
        <v>113</v>
      </c>
      <c r="K97" s="132" t="s">
        <v>113</v>
      </c>
      <c r="L97" s="123" t="s">
        <v>227</v>
      </c>
      <c r="M97" s="124"/>
      <c r="N97" s="126" t="s">
        <v>455</v>
      </c>
      <c r="O97" s="124" t="s">
        <v>456</v>
      </c>
      <c r="P97" s="124"/>
      <c r="Q97" s="124"/>
      <c r="R97" s="127" t="str">
        <f t="shared" si="5"/>
        <v>PWS2PWG2</v>
      </c>
    </row>
    <row r="98" spans="1:18" ht="50.1" customHeight="1">
      <c r="A98" s="124">
        <f>COUNTIF(R$2:R98,'RO registers-Client'!K$1)+COUNTIF(R$2:R98,'RO registers-Client'!I$1)+COUNTIF(R$2:R98,'RO registers-Client'!J$1)</f>
        <v>69</v>
      </c>
      <c r="B98" s="132">
        <v>53007</v>
      </c>
      <c r="C98" s="123" t="s">
        <v>55</v>
      </c>
      <c r="D98" s="123" t="s">
        <v>481</v>
      </c>
      <c r="E98" s="123" t="s">
        <v>2033</v>
      </c>
      <c r="F98" s="123" t="s">
        <v>1399</v>
      </c>
      <c r="G98" s="132" t="s">
        <v>113</v>
      </c>
      <c r="H98" s="132" t="s">
        <v>322</v>
      </c>
      <c r="I98" s="132" t="s">
        <v>113</v>
      </c>
      <c r="J98" s="132" t="s">
        <v>113</v>
      </c>
      <c r="K98" s="132" t="s">
        <v>113</v>
      </c>
      <c r="L98" s="123" t="s">
        <v>227</v>
      </c>
      <c r="M98" s="124"/>
      <c r="N98" s="126" t="s">
        <v>455</v>
      </c>
      <c r="O98" s="124" t="s">
        <v>456</v>
      </c>
      <c r="P98" s="124"/>
      <c r="Q98" s="124"/>
      <c r="R98" s="127" t="str">
        <f t="shared" si="5"/>
        <v>PWS2PWG2</v>
      </c>
    </row>
    <row r="99" spans="1:18" ht="50.1" customHeight="1">
      <c r="A99" s="124">
        <f>COUNTIF(R$2:R99,'RO registers-Client'!K$1)+COUNTIF(R$2:R99,'RO registers-Client'!I$1)+COUNTIF(R$2:R99,'RO registers-Client'!J$1)</f>
        <v>69</v>
      </c>
      <c r="B99" s="132">
        <v>53007</v>
      </c>
      <c r="C99" s="123" t="s">
        <v>56</v>
      </c>
      <c r="D99" s="123" t="s">
        <v>481</v>
      </c>
      <c r="E99" s="123" t="s">
        <v>2035</v>
      </c>
      <c r="F99" s="123" t="s">
        <v>2034</v>
      </c>
      <c r="G99" s="132" t="s">
        <v>113</v>
      </c>
      <c r="H99" s="132" t="s">
        <v>322</v>
      </c>
      <c r="I99" s="132" t="s">
        <v>113</v>
      </c>
      <c r="J99" s="132" t="s">
        <v>113</v>
      </c>
      <c r="K99" s="132" t="s">
        <v>113</v>
      </c>
      <c r="L99" s="123" t="s">
        <v>227</v>
      </c>
      <c r="M99" s="124"/>
      <c r="N99" s="126" t="s">
        <v>455</v>
      </c>
      <c r="O99" s="124" t="s">
        <v>456</v>
      </c>
      <c r="P99" s="124"/>
      <c r="Q99" s="124"/>
      <c r="R99" s="127" t="str">
        <f t="shared" si="5"/>
        <v>PWS2PWG2</v>
      </c>
    </row>
    <row r="100" spans="1:18" ht="50.1" customHeight="1">
      <c r="A100" s="124">
        <f>COUNTIF(R$2:R100,'RO registers-Client'!K$1)+COUNTIF(R$2:R100,'RO registers-Client'!I$1)+COUNTIF(R$2:R100,'RO registers-Client'!J$1)</f>
        <v>69</v>
      </c>
      <c r="B100" s="132">
        <v>53007</v>
      </c>
      <c r="C100" s="123" t="s">
        <v>57</v>
      </c>
      <c r="D100" s="123" t="s">
        <v>481</v>
      </c>
      <c r="E100" s="123" t="s">
        <v>2036</v>
      </c>
      <c r="F100" s="123" t="s">
        <v>2115</v>
      </c>
      <c r="G100" s="132" t="s">
        <v>113</v>
      </c>
      <c r="H100" s="132" t="s">
        <v>322</v>
      </c>
      <c r="I100" s="132" t="s">
        <v>113</v>
      </c>
      <c r="J100" s="132" t="s">
        <v>113</v>
      </c>
      <c r="K100" s="132" t="s">
        <v>113</v>
      </c>
      <c r="L100" s="123" t="s">
        <v>227</v>
      </c>
      <c r="M100" s="124"/>
      <c r="N100" s="126" t="s">
        <v>455</v>
      </c>
      <c r="O100" s="124" t="s">
        <v>456</v>
      </c>
      <c r="P100" s="124"/>
      <c r="Q100" s="124"/>
      <c r="R100" s="127" t="str">
        <f t="shared" si="5"/>
        <v>PWS2PWG2</v>
      </c>
    </row>
    <row r="101" spans="1:18" ht="50.1" customHeight="1">
      <c r="A101" s="124">
        <f>COUNTIF(R$2:R101,'RO registers-Client'!K$1)+COUNTIF(R$2:R101,'RO registers-Client'!I$1)+COUNTIF(R$2:R101,'RO registers-Client'!J$1)</f>
        <v>69</v>
      </c>
      <c r="B101" s="132">
        <v>53007</v>
      </c>
      <c r="C101" s="123" t="s">
        <v>58</v>
      </c>
      <c r="D101" s="123" t="s">
        <v>481</v>
      </c>
      <c r="E101" s="123" t="s">
        <v>2037</v>
      </c>
      <c r="F101" s="123" t="s">
        <v>1400</v>
      </c>
      <c r="G101" s="132" t="s">
        <v>113</v>
      </c>
      <c r="H101" s="132" t="s">
        <v>322</v>
      </c>
      <c r="I101" s="132" t="s">
        <v>113</v>
      </c>
      <c r="J101" s="132" t="s">
        <v>113</v>
      </c>
      <c r="K101" s="132" t="s">
        <v>113</v>
      </c>
      <c r="L101" s="123" t="s">
        <v>227</v>
      </c>
      <c r="M101" s="124"/>
      <c r="N101" s="126" t="s">
        <v>455</v>
      </c>
      <c r="O101" s="124" t="s">
        <v>456</v>
      </c>
      <c r="P101" s="124"/>
      <c r="Q101" s="124"/>
      <c r="R101" s="127" t="str">
        <f t="shared" si="5"/>
        <v>PWS2PWG2</v>
      </c>
    </row>
    <row r="102" spans="1:18" ht="50.1" customHeight="1">
      <c r="A102" s="124">
        <f>COUNTIF(R$2:R102,'RO registers-Client'!K$1)+COUNTIF(R$2:R102,'RO registers-Client'!I$1)+COUNTIF(R$2:R102,'RO registers-Client'!J$1)</f>
        <v>69</v>
      </c>
      <c r="B102" s="132">
        <v>53007</v>
      </c>
      <c r="C102" s="123" t="s">
        <v>59</v>
      </c>
      <c r="D102" s="123" t="s">
        <v>481</v>
      </c>
      <c r="E102" s="123" t="s">
        <v>2038</v>
      </c>
      <c r="F102" s="123" t="s">
        <v>2039</v>
      </c>
      <c r="G102" s="132" t="s">
        <v>113</v>
      </c>
      <c r="H102" s="132" t="s">
        <v>322</v>
      </c>
      <c r="I102" s="132" t="s">
        <v>113</v>
      </c>
      <c r="J102" s="132" t="s">
        <v>113</v>
      </c>
      <c r="K102" s="132" t="s">
        <v>113</v>
      </c>
      <c r="L102" s="123" t="s">
        <v>227</v>
      </c>
      <c r="M102" s="124"/>
      <c r="N102" s="126" t="s">
        <v>455</v>
      </c>
      <c r="O102" s="124" t="s">
        <v>456</v>
      </c>
      <c r="P102" s="124"/>
      <c r="Q102" s="124"/>
      <c r="R102" s="127" t="str">
        <f t="shared" si="5"/>
        <v>PWS2PWG2</v>
      </c>
    </row>
    <row r="103" spans="1:18" ht="50.1" customHeight="1">
      <c r="A103" s="124">
        <f>COUNTIF(R$2:R103,'RO registers-Client'!K$1)+COUNTIF(R$2:R103,'RO registers-Client'!I$1)+COUNTIF(R$2:R103,'RO registers-Client'!J$1)</f>
        <v>69</v>
      </c>
      <c r="B103" s="132">
        <v>53007</v>
      </c>
      <c r="C103" s="123" t="s">
        <v>60</v>
      </c>
      <c r="D103" s="123" t="s">
        <v>481</v>
      </c>
      <c r="E103" s="123" t="s">
        <v>2040</v>
      </c>
      <c r="F103" s="123" t="s">
        <v>2114</v>
      </c>
      <c r="G103" s="132" t="s">
        <v>113</v>
      </c>
      <c r="H103" s="132" t="s">
        <v>322</v>
      </c>
      <c r="I103" s="132" t="s">
        <v>113</v>
      </c>
      <c r="J103" s="132" t="s">
        <v>113</v>
      </c>
      <c r="K103" s="132" t="s">
        <v>113</v>
      </c>
      <c r="L103" s="123" t="s">
        <v>227</v>
      </c>
      <c r="M103" s="124"/>
      <c r="N103" s="126" t="s">
        <v>455</v>
      </c>
      <c r="O103" s="124" t="s">
        <v>456</v>
      </c>
      <c r="P103" s="124"/>
      <c r="Q103" s="124"/>
      <c r="R103" s="127" t="str">
        <f t="shared" si="5"/>
        <v>PWS2PWG2</v>
      </c>
    </row>
    <row r="104" spans="1:18" ht="50.1" customHeight="1">
      <c r="A104" s="124">
        <f>COUNTIF(R$2:R104,'RO registers-Client'!K$1)+COUNTIF(R$2:R104,'RO registers-Client'!I$1)+COUNTIF(R$2:R104,'RO registers-Client'!J$1)</f>
        <v>69</v>
      </c>
      <c r="B104" s="132">
        <v>53008</v>
      </c>
      <c r="C104" s="123" t="s">
        <v>45</v>
      </c>
      <c r="D104" s="123" t="s">
        <v>481</v>
      </c>
      <c r="E104" s="123" t="s">
        <v>2041</v>
      </c>
      <c r="F104" s="123" t="s">
        <v>1401</v>
      </c>
      <c r="G104" s="132" t="s">
        <v>113</v>
      </c>
      <c r="H104" s="132" t="s">
        <v>322</v>
      </c>
      <c r="I104" s="132" t="s">
        <v>113</v>
      </c>
      <c r="J104" s="132" t="s">
        <v>113</v>
      </c>
      <c r="K104" s="132" t="s">
        <v>113</v>
      </c>
      <c r="L104" s="123" t="s">
        <v>227</v>
      </c>
      <c r="M104" s="124"/>
      <c r="N104" s="126" t="s">
        <v>455</v>
      </c>
      <c r="O104" s="124" t="s">
        <v>456</v>
      </c>
      <c r="P104" s="124"/>
      <c r="Q104" s="124"/>
      <c r="R104" s="127" t="str">
        <f t="shared" si="5"/>
        <v>PWS2PWG2</v>
      </c>
    </row>
    <row r="105" spans="1:18" ht="50.1" customHeight="1">
      <c r="A105" s="124">
        <f>COUNTIF(R$2:R105,'RO registers-Client'!K$1)+COUNTIF(R$2:R105,'RO registers-Client'!I$1)+COUNTIF(R$2:R105,'RO registers-Client'!J$1)</f>
        <v>69</v>
      </c>
      <c r="B105" s="132">
        <v>53008</v>
      </c>
      <c r="C105" s="123" t="s">
        <v>46</v>
      </c>
      <c r="D105" s="123" t="s">
        <v>481</v>
      </c>
      <c r="E105" s="123" t="s">
        <v>1449</v>
      </c>
      <c r="F105" s="123" t="s">
        <v>1402</v>
      </c>
      <c r="G105" s="132" t="s">
        <v>113</v>
      </c>
      <c r="H105" s="132" t="s">
        <v>322</v>
      </c>
      <c r="I105" s="132" t="s">
        <v>113</v>
      </c>
      <c r="J105" s="132" t="s">
        <v>113</v>
      </c>
      <c r="K105" s="132" t="s">
        <v>113</v>
      </c>
      <c r="L105" s="123" t="s">
        <v>227</v>
      </c>
      <c r="M105" s="124"/>
      <c r="N105" s="126" t="s">
        <v>455</v>
      </c>
      <c r="O105" s="124" t="s">
        <v>456</v>
      </c>
      <c r="P105" s="124"/>
      <c r="Q105" s="124"/>
      <c r="R105" s="127" t="str">
        <f t="shared" si="5"/>
        <v>PWS2PWG2</v>
      </c>
    </row>
    <row r="106" spans="1:18" ht="50.1" customHeight="1">
      <c r="A106" s="124">
        <f>COUNTIF(R$2:R106,'RO registers-Client'!K$1)+COUNTIF(R$2:R106,'RO registers-Client'!I$1)+COUNTIF(R$2:R106,'RO registers-Client'!J$1)</f>
        <v>69</v>
      </c>
      <c r="B106" s="132">
        <v>53008</v>
      </c>
      <c r="C106" s="123" t="s">
        <v>47</v>
      </c>
      <c r="D106" s="123" t="s">
        <v>481</v>
      </c>
      <c r="E106" s="123" t="s">
        <v>2043</v>
      </c>
      <c r="F106" s="123" t="s">
        <v>2042</v>
      </c>
      <c r="G106" s="132" t="s">
        <v>113</v>
      </c>
      <c r="H106" s="132" t="s">
        <v>322</v>
      </c>
      <c r="I106" s="132" t="s">
        <v>113</v>
      </c>
      <c r="J106" s="132" t="s">
        <v>113</v>
      </c>
      <c r="K106" s="132" t="s">
        <v>113</v>
      </c>
      <c r="L106" s="123" t="s">
        <v>227</v>
      </c>
      <c r="M106" s="124"/>
      <c r="N106" s="126" t="s">
        <v>455</v>
      </c>
      <c r="O106" s="124" t="s">
        <v>456</v>
      </c>
      <c r="P106" s="124"/>
      <c r="Q106" s="124"/>
      <c r="R106" s="127" t="str">
        <f t="shared" si="5"/>
        <v>PWS2PWG2</v>
      </c>
    </row>
    <row r="107" spans="1:18" ht="50.1" customHeight="1">
      <c r="A107" s="124">
        <f>COUNTIF(R$2:R107,'RO registers-Client'!K$1)+COUNTIF(R$2:R107,'RO registers-Client'!I$1)+COUNTIF(R$2:R107,'RO registers-Client'!J$1)</f>
        <v>69</v>
      </c>
      <c r="B107" s="132">
        <v>53008</v>
      </c>
      <c r="C107" s="123" t="s">
        <v>48</v>
      </c>
      <c r="D107" s="123" t="s">
        <v>481</v>
      </c>
      <c r="E107" s="123" t="s">
        <v>2044</v>
      </c>
      <c r="F107" s="123" t="s">
        <v>1403</v>
      </c>
      <c r="G107" s="132" t="s">
        <v>113</v>
      </c>
      <c r="H107" s="132" t="s">
        <v>322</v>
      </c>
      <c r="I107" s="132" t="s">
        <v>113</v>
      </c>
      <c r="J107" s="132" t="s">
        <v>113</v>
      </c>
      <c r="K107" s="132" t="s">
        <v>113</v>
      </c>
      <c r="L107" s="123" t="s">
        <v>227</v>
      </c>
      <c r="M107" s="124"/>
      <c r="N107" s="126" t="s">
        <v>455</v>
      </c>
      <c r="O107" s="124" t="s">
        <v>456</v>
      </c>
      <c r="P107" s="124"/>
      <c r="Q107" s="124"/>
      <c r="R107" s="127" t="str">
        <f t="shared" si="5"/>
        <v>PWS2PWG2</v>
      </c>
    </row>
    <row r="108" spans="1:18" ht="50.1" customHeight="1">
      <c r="A108" s="124">
        <f>COUNTIF(R$2:R108,'RO registers-Client'!K$1)+COUNTIF(R$2:R108,'RO registers-Client'!I$1)+COUNTIF(R$2:R108,'RO registers-Client'!J$1)</f>
        <v>69</v>
      </c>
      <c r="B108" s="132">
        <v>53008</v>
      </c>
      <c r="C108" s="123" t="s">
        <v>49</v>
      </c>
      <c r="D108" s="123" t="s">
        <v>481</v>
      </c>
      <c r="E108" s="123" t="s">
        <v>2045</v>
      </c>
      <c r="F108" s="123" t="s">
        <v>1404</v>
      </c>
      <c r="G108" s="132" t="s">
        <v>113</v>
      </c>
      <c r="H108" s="132" t="s">
        <v>322</v>
      </c>
      <c r="I108" s="132" t="s">
        <v>113</v>
      </c>
      <c r="J108" s="132" t="s">
        <v>113</v>
      </c>
      <c r="K108" s="132" t="s">
        <v>113</v>
      </c>
      <c r="L108" s="123" t="s">
        <v>227</v>
      </c>
      <c r="M108" s="124"/>
      <c r="N108" s="126" t="s">
        <v>455</v>
      </c>
      <c r="O108" s="124" t="s">
        <v>456</v>
      </c>
      <c r="P108" s="124"/>
      <c r="Q108" s="124"/>
      <c r="R108" s="127" t="str">
        <f t="shared" si="5"/>
        <v>PWS2PWG2</v>
      </c>
    </row>
    <row r="109" spans="1:18" ht="50.1" customHeight="1">
      <c r="A109" s="124">
        <f>COUNTIF(R$2:R109,'RO registers-Client'!K$1)+COUNTIF(R$2:R109,'RO registers-Client'!I$1)+COUNTIF(R$2:R109,'RO registers-Client'!J$1)</f>
        <v>69</v>
      </c>
      <c r="B109" s="132">
        <v>53008</v>
      </c>
      <c r="C109" s="123" t="s">
        <v>50</v>
      </c>
      <c r="D109" s="123" t="s">
        <v>481</v>
      </c>
      <c r="E109" s="123" t="s">
        <v>2046</v>
      </c>
      <c r="F109" s="123" t="s">
        <v>1405</v>
      </c>
      <c r="G109" s="132" t="s">
        <v>113</v>
      </c>
      <c r="H109" s="132" t="s">
        <v>322</v>
      </c>
      <c r="I109" s="132" t="s">
        <v>113</v>
      </c>
      <c r="J109" s="132" t="s">
        <v>113</v>
      </c>
      <c r="K109" s="132" t="s">
        <v>113</v>
      </c>
      <c r="L109" s="123" t="s">
        <v>227</v>
      </c>
      <c r="M109" s="124"/>
      <c r="N109" s="126" t="s">
        <v>455</v>
      </c>
      <c r="O109" s="124" t="s">
        <v>456</v>
      </c>
      <c r="P109" s="124"/>
      <c r="Q109" s="124"/>
      <c r="R109" s="127" t="str">
        <f t="shared" si="5"/>
        <v>PWS2PWG2</v>
      </c>
    </row>
    <row r="110" spans="1:18" ht="50.1" customHeight="1">
      <c r="A110" s="124">
        <f>COUNTIF(R$2:R110,'RO registers-Client'!K$1)+COUNTIF(R$2:R110,'RO registers-Client'!I$1)+COUNTIF(R$2:R110,'RO registers-Client'!J$1)</f>
        <v>69</v>
      </c>
      <c r="B110" s="132">
        <v>53008</v>
      </c>
      <c r="C110" s="123" t="s">
        <v>51</v>
      </c>
      <c r="D110" s="123" t="s">
        <v>481</v>
      </c>
      <c r="E110" s="123" t="s">
        <v>2047</v>
      </c>
      <c r="F110" s="123" t="s">
        <v>1406</v>
      </c>
      <c r="G110" s="132" t="s">
        <v>113</v>
      </c>
      <c r="H110" s="132" t="s">
        <v>322</v>
      </c>
      <c r="I110" s="132" t="s">
        <v>113</v>
      </c>
      <c r="J110" s="132" t="s">
        <v>113</v>
      </c>
      <c r="K110" s="132" t="s">
        <v>113</v>
      </c>
      <c r="L110" s="123" t="s">
        <v>227</v>
      </c>
      <c r="M110" s="124"/>
      <c r="N110" s="126" t="s">
        <v>455</v>
      </c>
      <c r="O110" s="124" t="s">
        <v>456</v>
      </c>
      <c r="P110" s="124"/>
      <c r="Q110" s="124"/>
      <c r="R110" s="127" t="str">
        <f t="shared" si="5"/>
        <v>PWS2PWG2</v>
      </c>
    </row>
    <row r="111" spans="1:18" ht="50.1" customHeight="1">
      <c r="A111" s="124">
        <f>COUNTIF(R$2:R111,'RO registers-Client'!K$1)+COUNTIF(R$2:R111,'RO registers-Client'!I$1)+COUNTIF(R$2:R111,'RO registers-Client'!J$1)</f>
        <v>69</v>
      </c>
      <c r="B111" s="132">
        <v>53008</v>
      </c>
      <c r="C111" s="123" t="s">
        <v>52</v>
      </c>
      <c r="D111" s="123" t="s">
        <v>481</v>
      </c>
      <c r="E111" s="123" t="s">
        <v>2005</v>
      </c>
      <c r="F111" s="123" t="s">
        <v>2005</v>
      </c>
      <c r="G111" s="132" t="s">
        <v>113</v>
      </c>
      <c r="H111" s="132" t="s">
        <v>322</v>
      </c>
      <c r="I111" s="132" t="s">
        <v>113</v>
      </c>
      <c r="J111" s="132" t="s">
        <v>113</v>
      </c>
      <c r="K111" s="132" t="s">
        <v>113</v>
      </c>
      <c r="L111" s="123" t="s">
        <v>227</v>
      </c>
      <c r="M111" s="124"/>
      <c r="N111" s="126"/>
      <c r="O111" s="124"/>
      <c r="P111" s="124"/>
      <c r="Q111" s="124"/>
      <c r="R111" s="127" t="str">
        <f t="shared" si="5"/>
        <v/>
      </c>
    </row>
    <row r="112" spans="1:18" ht="50.1" customHeight="1">
      <c r="A112" s="124">
        <f>COUNTIF(R$2:R112,'RO registers-Client'!K$1)+COUNTIF(R$2:R112,'RO registers-Client'!I$1)+COUNTIF(R$2:R112,'RO registers-Client'!J$1)</f>
        <v>69</v>
      </c>
      <c r="B112" s="132">
        <v>53008</v>
      </c>
      <c r="C112" s="123" t="s">
        <v>53</v>
      </c>
      <c r="D112" s="123" t="s">
        <v>481</v>
      </c>
      <c r="E112" s="123" t="s">
        <v>2049</v>
      </c>
      <c r="F112" s="123" t="s">
        <v>2048</v>
      </c>
      <c r="G112" s="132" t="s">
        <v>113</v>
      </c>
      <c r="H112" s="132" t="s">
        <v>322</v>
      </c>
      <c r="I112" s="132" t="s">
        <v>113</v>
      </c>
      <c r="J112" s="132" t="s">
        <v>113</v>
      </c>
      <c r="K112" s="132" t="s">
        <v>113</v>
      </c>
      <c r="L112" s="123" t="s">
        <v>227</v>
      </c>
      <c r="M112" s="124"/>
      <c r="N112" s="126" t="s">
        <v>455</v>
      </c>
      <c r="O112" s="124" t="s">
        <v>456</v>
      </c>
      <c r="P112" s="124"/>
      <c r="Q112" s="124"/>
      <c r="R112" s="127" t="str">
        <f t="shared" si="5"/>
        <v>PWS2PWG2</v>
      </c>
    </row>
    <row r="113" spans="1:18" ht="50.1" customHeight="1">
      <c r="A113" s="124">
        <f>COUNTIF(R$2:R113,'RO registers-Client'!K$1)+COUNTIF(R$2:R113,'RO registers-Client'!I$1)+COUNTIF(R$2:R113,'RO registers-Client'!J$1)</f>
        <v>69</v>
      </c>
      <c r="B113" s="132">
        <v>53008</v>
      </c>
      <c r="C113" s="123" t="s">
        <v>54</v>
      </c>
      <c r="D113" s="123" t="s">
        <v>481</v>
      </c>
      <c r="E113" s="123" t="s">
        <v>2054</v>
      </c>
      <c r="F113" s="123" t="s">
        <v>2050</v>
      </c>
      <c r="G113" s="132" t="s">
        <v>113</v>
      </c>
      <c r="H113" s="132" t="s">
        <v>322</v>
      </c>
      <c r="I113" s="132" t="s">
        <v>113</v>
      </c>
      <c r="J113" s="132" t="s">
        <v>113</v>
      </c>
      <c r="K113" s="132" t="s">
        <v>113</v>
      </c>
      <c r="L113" s="123" t="s">
        <v>227</v>
      </c>
      <c r="M113" s="124"/>
      <c r="N113" s="126" t="s">
        <v>455</v>
      </c>
      <c r="O113" s="124" t="s">
        <v>456</v>
      </c>
      <c r="P113" s="124"/>
      <c r="Q113" s="124"/>
      <c r="R113" s="127" t="str">
        <f t="shared" si="5"/>
        <v>PWS2PWG2</v>
      </c>
    </row>
    <row r="114" spans="1:18" ht="50.1" customHeight="1">
      <c r="A114" s="124">
        <f>COUNTIF(R$2:R114,'RO registers-Client'!K$1)+COUNTIF(R$2:R114,'RO registers-Client'!I$1)+COUNTIF(R$2:R114,'RO registers-Client'!J$1)</f>
        <v>69</v>
      </c>
      <c r="B114" s="132">
        <v>53008</v>
      </c>
      <c r="C114" s="123" t="s">
        <v>237</v>
      </c>
      <c r="D114" s="123" t="s">
        <v>481</v>
      </c>
      <c r="E114" s="123" t="s">
        <v>1539</v>
      </c>
      <c r="F114" s="123" t="s">
        <v>1407</v>
      </c>
      <c r="G114" s="132" t="s">
        <v>113</v>
      </c>
      <c r="H114" s="132" t="s">
        <v>322</v>
      </c>
      <c r="I114" s="132" t="s">
        <v>113</v>
      </c>
      <c r="J114" s="132" t="s">
        <v>113</v>
      </c>
      <c r="K114" s="132" t="s">
        <v>113</v>
      </c>
      <c r="L114" s="123" t="s">
        <v>227</v>
      </c>
      <c r="M114" s="124"/>
      <c r="N114" s="126" t="s">
        <v>455</v>
      </c>
      <c r="O114" s="124" t="s">
        <v>456</v>
      </c>
      <c r="P114" s="124"/>
      <c r="Q114" s="124"/>
      <c r="R114" s="127" t="str">
        <f t="shared" si="5"/>
        <v>PWS2PWG2</v>
      </c>
    </row>
    <row r="115" spans="1:18" ht="50.1" customHeight="1">
      <c r="A115" s="124">
        <f>COUNTIF(R$2:R115,'RO registers-Client'!K$1)+COUNTIF(R$2:R115,'RO registers-Client'!I$1)+COUNTIF(R$2:R115,'RO registers-Client'!J$1)</f>
        <v>69</v>
      </c>
      <c r="B115" s="132">
        <v>53008</v>
      </c>
      <c r="C115" s="123" t="s">
        <v>418</v>
      </c>
      <c r="D115" s="123" t="s">
        <v>481</v>
      </c>
      <c r="E115" s="123" t="s">
        <v>1450</v>
      </c>
      <c r="F115" s="123" t="s">
        <v>1408</v>
      </c>
      <c r="G115" s="132" t="s">
        <v>113</v>
      </c>
      <c r="H115" s="132" t="s">
        <v>322</v>
      </c>
      <c r="I115" s="132" t="s">
        <v>113</v>
      </c>
      <c r="J115" s="132" t="s">
        <v>113</v>
      </c>
      <c r="K115" s="132" t="s">
        <v>113</v>
      </c>
      <c r="L115" s="123" t="s">
        <v>227</v>
      </c>
      <c r="M115" s="124"/>
      <c r="N115" s="126" t="s">
        <v>455</v>
      </c>
      <c r="O115" s="124" t="s">
        <v>456</v>
      </c>
      <c r="P115" s="124"/>
      <c r="Q115" s="124"/>
      <c r="R115" s="127" t="str">
        <f t="shared" si="5"/>
        <v>PWS2PWG2</v>
      </c>
    </row>
    <row r="116" spans="1:18" ht="50.1" customHeight="1">
      <c r="A116" s="124">
        <f>COUNTIF(R$2:R116,'RO registers-Client'!K$1)+COUNTIF(R$2:R116,'RO registers-Client'!I$1)+COUNTIF(R$2:R116,'RO registers-Client'!J$1)</f>
        <v>69</v>
      </c>
      <c r="B116" s="132">
        <v>53008</v>
      </c>
      <c r="C116" s="123" t="s">
        <v>419</v>
      </c>
      <c r="D116" s="123" t="s">
        <v>481</v>
      </c>
      <c r="E116" s="123" t="s">
        <v>1451</v>
      </c>
      <c r="F116" s="123" t="s">
        <v>1409</v>
      </c>
      <c r="G116" s="132" t="s">
        <v>113</v>
      </c>
      <c r="H116" s="132" t="s">
        <v>322</v>
      </c>
      <c r="I116" s="132" t="s">
        <v>113</v>
      </c>
      <c r="J116" s="132" t="s">
        <v>113</v>
      </c>
      <c r="K116" s="132" t="s">
        <v>113</v>
      </c>
      <c r="L116" s="123" t="s">
        <v>227</v>
      </c>
      <c r="M116" s="124"/>
      <c r="N116" s="126" t="s">
        <v>455</v>
      </c>
      <c r="O116" s="124" t="s">
        <v>456</v>
      </c>
      <c r="P116" s="124"/>
      <c r="Q116" s="124"/>
      <c r="R116" s="127" t="str">
        <f t="shared" si="5"/>
        <v>PWS2PWG2</v>
      </c>
    </row>
    <row r="117" spans="1:18" ht="50.1" customHeight="1">
      <c r="A117" s="124">
        <f>COUNTIF(R$2:R117,'RO registers-Client'!K$1)+COUNTIF(R$2:R117,'RO registers-Client'!I$1)+COUNTIF(R$2:R117,'RO registers-Client'!J$1)</f>
        <v>69</v>
      </c>
      <c r="B117" s="132">
        <v>53008</v>
      </c>
      <c r="C117" s="123" t="s">
        <v>653</v>
      </c>
      <c r="D117" s="123" t="s">
        <v>481</v>
      </c>
      <c r="E117" s="123" t="s">
        <v>2051</v>
      </c>
      <c r="F117" s="123" t="s">
        <v>2052</v>
      </c>
      <c r="G117" s="132" t="s">
        <v>113</v>
      </c>
      <c r="H117" s="132" t="s">
        <v>322</v>
      </c>
      <c r="I117" s="132" t="s">
        <v>113</v>
      </c>
      <c r="J117" s="132" t="s">
        <v>113</v>
      </c>
      <c r="K117" s="132" t="s">
        <v>113</v>
      </c>
      <c r="L117" s="123" t="s">
        <v>227</v>
      </c>
      <c r="M117" s="124"/>
      <c r="N117" s="126" t="s">
        <v>455</v>
      </c>
      <c r="O117" s="124" t="s">
        <v>456</v>
      </c>
      <c r="P117" s="124"/>
      <c r="Q117" s="124"/>
      <c r="R117" s="127" t="str">
        <f t="shared" si="5"/>
        <v>PWS2PWG2</v>
      </c>
    </row>
    <row r="118" spans="1:18" s="156" customFormat="1" ht="50.1" customHeight="1">
      <c r="A118" s="124">
        <f>COUNTIF(R$2:R118,'RO registers-Client'!K$1)+COUNTIF(R$2:R118,'RO registers-Client'!I$1)+COUNTIF(R$2:R118,'RO registers-Client'!J$1)</f>
        <v>69</v>
      </c>
      <c r="B118" s="132">
        <v>53008</v>
      </c>
      <c r="C118" s="123" t="s">
        <v>655</v>
      </c>
      <c r="D118" s="123" t="s">
        <v>481</v>
      </c>
      <c r="E118" s="123" t="s">
        <v>2053</v>
      </c>
      <c r="F118" s="123" t="s">
        <v>1410</v>
      </c>
      <c r="G118" s="132" t="s">
        <v>113</v>
      </c>
      <c r="H118" s="132" t="s">
        <v>322</v>
      </c>
      <c r="I118" s="132" t="s">
        <v>113</v>
      </c>
      <c r="J118" s="132" t="s">
        <v>113</v>
      </c>
      <c r="K118" s="132" t="s">
        <v>113</v>
      </c>
      <c r="L118" s="123" t="s">
        <v>227</v>
      </c>
      <c r="M118" s="124"/>
      <c r="N118" s="126" t="s">
        <v>455</v>
      </c>
      <c r="O118" s="124" t="s">
        <v>456</v>
      </c>
      <c r="P118" s="124"/>
      <c r="Q118" s="124"/>
      <c r="R118" s="127" t="str">
        <f t="shared" ref="R118" si="11">CONCATENATE(M118,N118,O118,P118,Q118)</f>
        <v>PWS2PWG2</v>
      </c>
    </row>
    <row r="119" spans="1:18" ht="50.1" customHeight="1">
      <c r="A119" s="124">
        <f>COUNTIF(R$2:R119,'RO registers-Client'!K$1)+COUNTIF(R$2:R119,'RO registers-Client'!I$1)+COUNTIF(R$2:R119,'RO registers-Client'!J$1)</f>
        <v>69</v>
      </c>
      <c r="B119" s="132">
        <v>53008</v>
      </c>
      <c r="C119" s="123" t="s">
        <v>654</v>
      </c>
      <c r="D119" s="123" t="s">
        <v>481</v>
      </c>
      <c r="E119" s="123" t="s">
        <v>2483</v>
      </c>
      <c r="F119" s="132" t="s">
        <v>113</v>
      </c>
      <c r="G119" s="132" t="s">
        <v>113</v>
      </c>
      <c r="H119" s="132" t="s">
        <v>113</v>
      </c>
      <c r="I119" s="132" t="s">
        <v>113</v>
      </c>
      <c r="J119" s="132" t="s">
        <v>113</v>
      </c>
      <c r="K119" s="132" t="s">
        <v>113</v>
      </c>
      <c r="L119" s="123"/>
      <c r="M119" s="124"/>
      <c r="N119" s="126"/>
      <c r="O119" s="124"/>
      <c r="P119" s="124"/>
      <c r="Q119" s="124"/>
      <c r="R119" s="127" t="str">
        <f t="shared" si="5"/>
        <v/>
      </c>
    </row>
    <row r="120" spans="1:18" ht="50.1" customHeight="1">
      <c r="A120" s="124">
        <f>COUNTIF(R$2:R120,'RO registers-Client'!K$1)+COUNTIF(R$2:R120,'RO registers-Client'!I$1)+COUNTIF(R$2:R120,'RO registers-Client'!J$1)</f>
        <v>69</v>
      </c>
      <c r="B120" s="132">
        <v>53009</v>
      </c>
      <c r="C120" s="123" t="s">
        <v>2481</v>
      </c>
      <c r="D120" s="123" t="s">
        <v>481</v>
      </c>
      <c r="E120" s="123" t="s">
        <v>2159</v>
      </c>
      <c r="F120" s="123" t="s">
        <v>1531</v>
      </c>
      <c r="G120" s="132" t="s">
        <v>113</v>
      </c>
      <c r="H120" s="132" t="s">
        <v>322</v>
      </c>
      <c r="I120" s="132" t="s">
        <v>113</v>
      </c>
      <c r="J120" s="132" t="s">
        <v>113</v>
      </c>
      <c r="K120" s="132" t="s">
        <v>113</v>
      </c>
      <c r="L120" s="123" t="s">
        <v>748</v>
      </c>
      <c r="M120" s="126"/>
      <c r="N120" s="126"/>
      <c r="O120" s="124" t="s">
        <v>456</v>
      </c>
      <c r="P120" s="124"/>
      <c r="Q120" s="124"/>
      <c r="R120" s="127" t="str">
        <f t="shared" ref="R120" si="12">CONCATENATE(M120,N120,O120,P120,Q120)</f>
        <v>PWG2</v>
      </c>
    </row>
    <row r="121" spans="1:18" ht="50.1" customHeight="1">
      <c r="A121" s="124">
        <f>COUNTIF(R$2:R121,'RO registers-Client'!K$1)+COUNTIF(R$2:R121,'RO registers-Client'!I$1)+COUNTIF(R$2:R121,'RO registers-Client'!J$1)</f>
        <v>69</v>
      </c>
      <c r="B121" s="132">
        <v>53009</v>
      </c>
      <c r="C121" s="123" t="s">
        <v>741</v>
      </c>
      <c r="D121" s="123" t="s">
        <v>481</v>
      </c>
      <c r="E121" s="123" t="s">
        <v>2160</v>
      </c>
      <c r="F121" s="123" t="s">
        <v>1532</v>
      </c>
      <c r="G121" s="132" t="s">
        <v>113</v>
      </c>
      <c r="H121" s="132" t="s">
        <v>322</v>
      </c>
      <c r="I121" s="132" t="s">
        <v>113</v>
      </c>
      <c r="J121" s="132" t="s">
        <v>113</v>
      </c>
      <c r="K121" s="132" t="s">
        <v>113</v>
      </c>
      <c r="L121" s="123" t="s">
        <v>748</v>
      </c>
      <c r="M121" s="126"/>
      <c r="N121" s="126"/>
      <c r="O121" s="124" t="s">
        <v>456</v>
      </c>
      <c r="P121" s="124"/>
      <c r="Q121" s="124"/>
      <c r="R121" s="127" t="str">
        <f t="shared" ref="R121" si="13">CONCATENATE(M121,N121,O121,P121,Q121)</f>
        <v>PWG2</v>
      </c>
    </row>
    <row r="122" spans="1:18" ht="50.1" customHeight="1">
      <c r="A122" s="124">
        <f>COUNTIF(R$2:R122,'RO registers-Client'!K$1)+COUNTIF(R$2:R122,'RO registers-Client'!I$1)+COUNTIF(R$2:R122,'RO registers-Client'!J$1)</f>
        <v>69</v>
      </c>
      <c r="B122" s="132">
        <v>53009</v>
      </c>
      <c r="C122" s="123" t="s">
        <v>742</v>
      </c>
      <c r="D122" s="123" t="s">
        <v>481</v>
      </c>
      <c r="E122" s="123" t="s">
        <v>2055</v>
      </c>
      <c r="F122" s="123" t="s">
        <v>1533</v>
      </c>
      <c r="G122" s="132" t="s">
        <v>113</v>
      </c>
      <c r="H122" s="132" t="s">
        <v>322</v>
      </c>
      <c r="I122" s="132" t="s">
        <v>113</v>
      </c>
      <c r="J122" s="132" t="s">
        <v>113</v>
      </c>
      <c r="K122" s="132" t="s">
        <v>113</v>
      </c>
      <c r="L122" s="123" t="s">
        <v>748</v>
      </c>
      <c r="M122" s="126"/>
      <c r="N122" s="126"/>
      <c r="O122" s="124" t="s">
        <v>456</v>
      </c>
      <c r="P122" s="124"/>
      <c r="Q122" s="124"/>
      <c r="R122" s="127" t="str">
        <f t="shared" ref="R122" si="14">CONCATENATE(M122,N122,O122,P122,Q122)</f>
        <v>PWG2</v>
      </c>
    </row>
    <row r="123" spans="1:18" ht="50.1" customHeight="1">
      <c r="A123" s="124">
        <f>COUNTIF(R$2:R123,'RO registers-Client'!K$1)+COUNTIF(R$2:R123,'RO registers-Client'!I$1)+COUNTIF(R$2:R123,'RO registers-Client'!J$1)</f>
        <v>69</v>
      </c>
      <c r="B123" s="132">
        <v>53009</v>
      </c>
      <c r="C123" s="123" t="s">
        <v>743</v>
      </c>
      <c r="D123" s="123" t="s">
        <v>481</v>
      </c>
      <c r="E123" s="123" t="s">
        <v>2056</v>
      </c>
      <c r="F123" s="123" t="s">
        <v>1534</v>
      </c>
      <c r="G123" s="132" t="s">
        <v>113</v>
      </c>
      <c r="H123" s="132" t="s">
        <v>322</v>
      </c>
      <c r="I123" s="132" t="s">
        <v>113</v>
      </c>
      <c r="J123" s="132" t="s">
        <v>113</v>
      </c>
      <c r="K123" s="132" t="s">
        <v>113</v>
      </c>
      <c r="L123" s="123" t="s">
        <v>748</v>
      </c>
      <c r="M123" s="126"/>
      <c r="N123" s="126"/>
      <c r="O123" s="124" t="s">
        <v>456</v>
      </c>
      <c r="P123" s="124"/>
      <c r="Q123" s="124"/>
      <c r="R123" s="127" t="str">
        <f t="shared" ref="R123" si="15">CONCATENATE(M123,N123,O123,P123,Q123)</f>
        <v>PWG2</v>
      </c>
    </row>
    <row r="124" spans="1:18" ht="50.1" customHeight="1">
      <c r="A124" s="124">
        <f>COUNTIF(R$2:R124,'RO registers-Client'!K$1)+COUNTIF(R$2:R124,'RO registers-Client'!I$1)+COUNTIF(R$2:R124,'RO registers-Client'!J$1)</f>
        <v>70</v>
      </c>
      <c r="B124" s="132">
        <v>53009</v>
      </c>
      <c r="C124" s="123" t="s">
        <v>744</v>
      </c>
      <c r="D124" s="123" t="s">
        <v>481</v>
      </c>
      <c r="E124" s="123" t="s">
        <v>2057</v>
      </c>
      <c r="F124" s="123" t="s">
        <v>1535</v>
      </c>
      <c r="G124" s="132" t="s">
        <v>113</v>
      </c>
      <c r="H124" s="132" t="s">
        <v>322</v>
      </c>
      <c r="I124" s="132" t="s">
        <v>113</v>
      </c>
      <c r="J124" s="132" t="s">
        <v>113</v>
      </c>
      <c r="K124" s="132" t="s">
        <v>113</v>
      </c>
      <c r="L124" s="123"/>
      <c r="M124" s="126" t="s">
        <v>453</v>
      </c>
      <c r="N124" s="126" t="s">
        <v>455</v>
      </c>
      <c r="O124" s="124" t="s">
        <v>456</v>
      </c>
      <c r="P124" s="124"/>
      <c r="Q124" s="124"/>
      <c r="R124" s="127" t="str">
        <f t="shared" ref="R124" si="16">CONCATENATE(M124,N124,O124,P124,Q124)</f>
        <v>PWS1PWS2PWG2</v>
      </c>
    </row>
    <row r="125" spans="1:18" ht="50.1" customHeight="1">
      <c r="A125" s="124">
        <f>COUNTIF(R$2:R125,'RO registers-Client'!K$1)+COUNTIF(R$2:R125,'RO registers-Client'!I$1)+COUNTIF(R$2:R125,'RO registers-Client'!J$1)</f>
        <v>71</v>
      </c>
      <c r="B125" s="132">
        <v>53009</v>
      </c>
      <c r="C125" s="123" t="s">
        <v>745</v>
      </c>
      <c r="D125" s="123" t="s">
        <v>481</v>
      </c>
      <c r="E125" s="123" t="s">
        <v>2058</v>
      </c>
      <c r="F125" s="123" t="s">
        <v>1536</v>
      </c>
      <c r="G125" s="132" t="s">
        <v>113</v>
      </c>
      <c r="H125" s="132" t="s">
        <v>322</v>
      </c>
      <c r="I125" s="132" t="s">
        <v>113</v>
      </c>
      <c r="J125" s="132" t="s">
        <v>113</v>
      </c>
      <c r="K125" s="132" t="s">
        <v>113</v>
      </c>
      <c r="L125" s="123"/>
      <c r="M125" s="126" t="s">
        <v>453</v>
      </c>
      <c r="N125" s="126" t="s">
        <v>455</v>
      </c>
      <c r="O125" s="124" t="s">
        <v>456</v>
      </c>
      <c r="P125" s="124"/>
      <c r="Q125" s="124"/>
      <c r="R125" s="127" t="str">
        <f t="shared" ref="R125" si="17">CONCATENATE(M125,N125,O125,P125,Q125)</f>
        <v>PWS1PWS2PWG2</v>
      </c>
    </row>
    <row r="126" spans="1:18" ht="50.1" customHeight="1">
      <c r="A126" s="124">
        <f>COUNTIF(R$2:R126,'RO registers-Client'!K$1)+COUNTIF(R$2:R126,'RO registers-Client'!I$1)+COUNTIF(R$2:R126,'RO registers-Client'!J$1)</f>
        <v>72</v>
      </c>
      <c r="B126" s="132">
        <v>53009</v>
      </c>
      <c r="C126" s="123" t="s">
        <v>746</v>
      </c>
      <c r="D126" s="123" t="s">
        <v>481</v>
      </c>
      <c r="E126" s="123" t="s">
        <v>2059</v>
      </c>
      <c r="F126" s="123" t="s">
        <v>1537</v>
      </c>
      <c r="G126" s="132" t="s">
        <v>113</v>
      </c>
      <c r="H126" s="132" t="s">
        <v>322</v>
      </c>
      <c r="I126" s="132" t="s">
        <v>113</v>
      </c>
      <c r="J126" s="132" t="s">
        <v>113</v>
      </c>
      <c r="K126" s="132" t="s">
        <v>113</v>
      </c>
      <c r="L126" s="123"/>
      <c r="M126" s="126" t="s">
        <v>453</v>
      </c>
      <c r="N126" s="126" t="s">
        <v>455</v>
      </c>
      <c r="O126" s="124" t="s">
        <v>456</v>
      </c>
      <c r="P126" s="124"/>
      <c r="Q126" s="124"/>
      <c r="R126" s="127" t="str">
        <f t="shared" ref="R126" si="18">CONCATENATE(M126,N126,O126,P126,Q126)</f>
        <v>PWS1PWS2PWG2</v>
      </c>
    </row>
    <row r="127" spans="1:18" ht="50.1" customHeight="1">
      <c r="A127" s="124">
        <f>COUNTIF(R$2:R127,'RO registers-Client'!K$1)+COUNTIF(R$2:R127,'RO registers-Client'!I$1)+COUNTIF(R$2:R127,'RO registers-Client'!J$1)</f>
        <v>73</v>
      </c>
      <c r="B127" s="132">
        <v>53009</v>
      </c>
      <c r="C127" s="123" t="s">
        <v>747</v>
      </c>
      <c r="D127" s="123" t="s">
        <v>481</v>
      </c>
      <c r="E127" s="123" t="s">
        <v>2060</v>
      </c>
      <c r="F127" s="123" t="s">
        <v>1538</v>
      </c>
      <c r="G127" s="132" t="s">
        <v>113</v>
      </c>
      <c r="H127" s="132" t="s">
        <v>322</v>
      </c>
      <c r="I127" s="132" t="s">
        <v>113</v>
      </c>
      <c r="J127" s="132" t="s">
        <v>113</v>
      </c>
      <c r="K127" s="132" t="s">
        <v>113</v>
      </c>
      <c r="L127" s="123"/>
      <c r="M127" s="126" t="s">
        <v>453</v>
      </c>
      <c r="N127" s="126" t="s">
        <v>455</v>
      </c>
      <c r="O127" s="124" t="s">
        <v>456</v>
      </c>
      <c r="P127" s="124"/>
      <c r="Q127" s="124"/>
      <c r="R127" s="127" t="str">
        <f t="shared" ref="R127" si="19">CONCATENATE(M127,N127,O127,P127,Q127)</f>
        <v>PWS1PWS2PWG2</v>
      </c>
    </row>
    <row r="128" spans="1:18" ht="50.1" customHeight="1">
      <c r="A128" s="124">
        <f>COUNTIF(R$2:R128,'RO registers-Client'!K$1)+COUNTIF(R$2:R128,'RO registers-Client'!I$1)+COUNTIF(R$2:R128,'RO registers-Client'!J$1)</f>
        <v>73</v>
      </c>
      <c r="B128" s="132">
        <v>53009</v>
      </c>
      <c r="C128" s="123" t="s">
        <v>739</v>
      </c>
      <c r="D128" s="123" t="s">
        <v>481</v>
      </c>
      <c r="E128" s="123" t="s">
        <v>2483</v>
      </c>
      <c r="F128" s="132" t="s">
        <v>113</v>
      </c>
      <c r="G128" s="132" t="s">
        <v>113</v>
      </c>
      <c r="H128" s="132" t="s">
        <v>113</v>
      </c>
      <c r="I128" s="132" t="s">
        <v>113</v>
      </c>
      <c r="J128" s="132" t="s">
        <v>113</v>
      </c>
      <c r="K128" s="132" t="s">
        <v>113</v>
      </c>
      <c r="L128" s="123"/>
      <c r="M128" s="124"/>
      <c r="N128" s="126"/>
      <c r="O128" s="124"/>
      <c r="P128" s="124"/>
      <c r="Q128" s="124"/>
      <c r="R128" s="127" t="str">
        <f t="shared" si="5"/>
        <v/>
      </c>
    </row>
    <row r="129" spans="1:18" ht="50.1" customHeight="1">
      <c r="A129" s="124">
        <f>COUNTIF(R$2:R129,'RO registers-Client'!K$1)+COUNTIF(R$2:R129,'RO registers-Client'!I$1)+COUNTIF(R$2:R129,'RO registers-Client'!J$1)</f>
        <v>74</v>
      </c>
      <c r="B129" s="132">
        <v>53010</v>
      </c>
      <c r="C129" s="123" t="s">
        <v>45</v>
      </c>
      <c r="D129" s="123" t="s">
        <v>481</v>
      </c>
      <c r="E129" s="123" t="s">
        <v>2062</v>
      </c>
      <c r="F129" s="123" t="s">
        <v>1540</v>
      </c>
      <c r="G129" s="132" t="s">
        <v>113</v>
      </c>
      <c r="H129" s="132" t="s">
        <v>457</v>
      </c>
      <c r="I129" s="132" t="s">
        <v>113</v>
      </c>
      <c r="J129" s="132" t="s">
        <v>113</v>
      </c>
      <c r="K129" s="132" t="s">
        <v>113</v>
      </c>
      <c r="L129" s="123"/>
      <c r="M129" s="126" t="s">
        <v>453</v>
      </c>
      <c r="N129" s="126" t="s">
        <v>455</v>
      </c>
      <c r="O129" s="124" t="s">
        <v>456</v>
      </c>
      <c r="P129" s="124"/>
      <c r="Q129" s="124"/>
      <c r="R129" s="127" t="str">
        <f t="shared" si="5"/>
        <v>PWS1PWS2PWG2</v>
      </c>
    </row>
    <row r="130" spans="1:18" ht="50.1" customHeight="1">
      <c r="A130" s="124">
        <f>COUNTIF(R$2:R130,'RO registers-Client'!K$1)+COUNTIF(R$2:R130,'RO registers-Client'!I$1)+COUNTIF(R$2:R130,'RO registers-Client'!J$1)</f>
        <v>75</v>
      </c>
      <c r="B130" s="132">
        <v>53010</v>
      </c>
      <c r="C130" s="123" t="s">
        <v>46</v>
      </c>
      <c r="D130" s="123" t="s">
        <v>481</v>
      </c>
      <c r="E130" s="123" t="s">
        <v>2427</v>
      </c>
      <c r="F130" s="132" t="s">
        <v>2428</v>
      </c>
      <c r="G130" s="132" t="s">
        <v>113</v>
      </c>
      <c r="H130" s="132" t="s">
        <v>231</v>
      </c>
      <c r="I130" s="132" t="s">
        <v>113</v>
      </c>
      <c r="J130" s="132" t="s">
        <v>113</v>
      </c>
      <c r="K130" s="132" t="s">
        <v>113</v>
      </c>
      <c r="L130" s="123"/>
      <c r="M130" s="126" t="s">
        <v>453</v>
      </c>
      <c r="N130" s="126" t="s">
        <v>455</v>
      </c>
      <c r="O130" s="124" t="s">
        <v>456</v>
      </c>
      <c r="P130" s="124"/>
      <c r="Q130" s="124"/>
      <c r="R130" s="127" t="str">
        <f t="shared" ref="R130" si="20">CONCATENATE(M130,N130,O130,P130,Q130)</f>
        <v>PWS1PWS2PWG2</v>
      </c>
    </row>
    <row r="131" spans="1:18" ht="50.1" customHeight="1">
      <c r="A131" s="124">
        <f>COUNTIF(R$2:R131,'RO registers-Client'!K$1)+COUNTIF(R$2:R131,'RO registers-Client'!I$1)+COUNTIF(R$2:R131,'RO registers-Client'!J$1)</f>
        <v>76</v>
      </c>
      <c r="B131" s="132">
        <v>53010</v>
      </c>
      <c r="C131" s="123" t="s">
        <v>47</v>
      </c>
      <c r="D131" s="123" t="s">
        <v>481</v>
      </c>
      <c r="E131" s="123" t="s">
        <v>1543</v>
      </c>
      <c r="F131" s="123" t="s">
        <v>1541</v>
      </c>
      <c r="G131" s="132" t="s">
        <v>113</v>
      </c>
      <c r="H131" s="132" t="s">
        <v>95</v>
      </c>
      <c r="I131" s="132" t="s">
        <v>113</v>
      </c>
      <c r="J131" s="132" t="s">
        <v>113</v>
      </c>
      <c r="K131" s="132" t="s">
        <v>113</v>
      </c>
      <c r="L131" s="123"/>
      <c r="M131" s="126" t="s">
        <v>453</v>
      </c>
      <c r="N131" s="126" t="s">
        <v>455</v>
      </c>
      <c r="O131" s="124" t="s">
        <v>456</v>
      </c>
      <c r="P131" s="124"/>
      <c r="Q131" s="124"/>
      <c r="R131" s="127" t="str">
        <f t="shared" ref="R131:R183" si="21">CONCATENATE(M131,N131,O131,P131,Q131)</f>
        <v>PWS1PWS2PWG2</v>
      </c>
    </row>
    <row r="132" spans="1:18" ht="50.1" customHeight="1">
      <c r="A132" s="124">
        <f>COUNTIF(R$2:R132,'RO registers-Client'!K$1)+COUNTIF(R$2:R132,'RO registers-Client'!I$1)+COUNTIF(R$2:R132,'RO registers-Client'!J$1)</f>
        <v>77</v>
      </c>
      <c r="B132" s="132">
        <v>53010</v>
      </c>
      <c r="C132" s="123" t="s">
        <v>48</v>
      </c>
      <c r="D132" s="123" t="s">
        <v>481</v>
      </c>
      <c r="E132" s="123" t="s">
        <v>1544</v>
      </c>
      <c r="F132" s="123" t="s">
        <v>1542</v>
      </c>
      <c r="G132" s="132" t="s">
        <v>113</v>
      </c>
      <c r="H132" s="132" t="s">
        <v>95</v>
      </c>
      <c r="I132" s="132" t="s">
        <v>113</v>
      </c>
      <c r="J132" s="132" t="s">
        <v>113</v>
      </c>
      <c r="K132" s="132" t="s">
        <v>113</v>
      </c>
      <c r="L132" s="123"/>
      <c r="M132" s="126" t="s">
        <v>453</v>
      </c>
      <c r="N132" s="126" t="s">
        <v>455</v>
      </c>
      <c r="O132" s="124" t="s">
        <v>456</v>
      </c>
      <c r="P132" s="124"/>
      <c r="Q132" s="124"/>
      <c r="R132" s="127" t="str">
        <f t="shared" si="21"/>
        <v>PWS1PWS2PWG2</v>
      </c>
    </row>
    <row r="133" spans="1:18" ht="50.1" customHeight="1">
      <c r="A133" s="124">
        <f>COUNTIF(R$2:R133,'RO registers-Client'!K$1)+COUNTIF(R$2:R133,'RO registers-Client'!I$1)+COUNTIF(R$2:R133,'RO registers-Client'!J$1)</f>
        <v>77</v>
      </c>
      <c r="B133" s="132">
        <v>53010</v>
      </c>
      <c r="C133" s="123" t="s">
        <v>661</v>
      </c>
      <c r="D133" s="123" t="s">
        <v>481</v>
      </c>
      <c r="E133" s="123" t="s">
        <v>2483</v>
      </c>
      <c r="F133" s="132" t="s">
        <v>113</v>
      </c>
      <c r="G133" s="132" t="s">
        <v>113</v>
      </c>
      <c r="H133" s="132" t="s">
        <v>113</v>
      </c>
      <c r="I133" s="132" t="s">
        <v>113</v>
      </c>
      <c r="J133" s="132" t="s">
        <v>113</v>
      </c>
      <c r="K133" s="132" t="s">
        <v>113</v>
      </c>
      <c r="L133" s="123"/>
      <c r="M133" s="126"/>
      <c r="N133" s="126"/>
      <c r="O133" s="124"/>
      <c r="P133" s="124"/>
      <c r="Q133" s="124"/>
      <c r="R133" s="127" t="str">
        <f t="shared" si="21"/>
        <v/>
      </c>
    </row>
    <row r="134" spans="1:18" ht="50.1" customHeight="1">
      <c r="A134" s="124">
        <f>COUNTIF(R$2:R134,'RO registers-Client'!K$1)+COUNTIF(R$2:R134,'RO registers-Client'!I$1)+COUNTIF(R$2:R134,'RO registers-Client'!J$1)</f>
        <v>78</v>
      </c>
      <c r="B134" s="132">
        <v>53010</v>
      </c>
      <c r="C134" s="123" t="s">
        <v>2536</v>
      </c>
      <c r="D134" s="123" t="s">
        <v>481</v>
      </c>
      <c r="E134" s="123" t="s">
        <v>779</v>
      </c>
      <c r="F134" s="123" t="s">
        <v>777</v>
      </c>
      <c r="G134" s="132" t="s">
        <v>113</v>
      </c>
      <c r="H134" s="132" t="s">
        <v>95</v>
      </c>
      <c r="I134" s="132" t="s">
        <v>113</v>
      </c>
      <c r="J134" s="132" t="s">
        <v>113</v>
      </c>
      <c r="K134" s="132" t="s">
        <v>113</v>
      </c>
      <c r="L134" s="123" t="s">
        <v>465</v>
      </c>
      <c r="M134" s="126" t="s">
        <v>453</v>
      </c>
      <c r="N134" s="126" t="s">
        <v>455</v>
      </c>
      <c r="O134" s="124" t="s">
        <v>456</v>
      </c>
      <c r="P134" s="124"/>
      <c r="Q134" s="124"/>
      <c r="R134" s="127" t="str">
        <f t="shared" si="21"/>
        <v>PWS1PWS2PWG2</v>
      </c>
    </row>
    <row r="135" spans="1:18" ht="50.1" customHeight="1">
      <c r="A135" s="124">
        <f>COUNTIF(R$2:R135,'RO registers-Client'!K$1)+COUNTIF(R$2:R135,'RO registers-Client'!I$1)+COUNTIF(R$2:R135,'RO registers-Client'!J$1)</f>
        <v>79</v>
      </c>
      <c r="B135" s="132">
        <v>53010</v>
      </c>
      <c r="C135" s="123" t="s">
        <v>54</v>
      </c>
      <c r="D135" s="123" t="s">
        <v>481</v>
      </c>
      <c r="E135" s="123" t="s">
        <v>780</v>
      </c>
      <c r="F135" s="123" t="s">
        <v>778</v>
      </c>
      <c r="G135" s="132" t="s">
        <v>113</v>
      </c>
      <c r="H135" s="132" t="s">
        <v>95</v>
      </c>
      <c r="I135" s="132" t="s">
        <v>113</v>
      </c>
      <c r="J135" s="132" t="s">
        <v>113</v>
      </c>
      <c r="K135" s="132" t="s">
        <v>113</v>
      </c>
      <c r="L135" s="123" t="s">
        <v>465</v>
      </c>
      <c r="M135" s="126" t="s">
        <v>453</v>
      </c>
      <c r="N135" s="126" t="s">
        <v>455</v>
      </c>
      <c r="O135" s="124" t="s">
        <v>456</v>
      </c>
      <c r="P135" s="124"/>
      <c r="Q135" s="124"/>
      <c r="R135" s="127" t="str">
        <f t="shared" si="21"/>
        <v>PWS1PWS2PWG2</v>
      </c>
    </row>
    <row r="136" spans="1:18" ht="50.1" customHeight="1">
      <c r="A136" s="124">
        <f>COUNTIF(R$2:R136,'RO registers-Client'!K$1)+COUNTIF(R$2:R136,'RO registers-Client'!I$1)+COUNTIF(R$2:R136,'RO registers-Client'!J$1)</f>
        <v>80</v>
      </c>
      <c r="B136" s="132">
        <v>53010</v>
      </c>
      <c r="C136" s="123" t="s">
        <v>55</v>
      </c>
      <c r="D136" s="123" t="s">
        <v>481</v>
      </c>
      <c r="E136" s="123" t="s">
        <v>781</v>
      </c>
      <c r="F136" s="123" t="s">
        <v>776</v>
      </c>
      <c r="G136" s="132" t="s">
        <v>113</v>
      </c>
      <c r="H136" s="132" t="s">
        <v>95</v>
      </c>
      <c r="I136" s="132" t="s">
        <v>113</v>
      </c>
      <c r="J136" s="132" t="s">
        <v>113</v>
      </c>
      <c r="K136" s="132" t="s">
        <v>113</v>
      </c>
      <c r="L136" s="123" t="s">
        <v>464</v>
      </c>
      <c r="M136" s="126" t="s">
        <v>453</v>
      </c>
      <c r="N136" s="126" t="s">
        <v>455</v>
      </c>
      <c r="O136" s="124" t="s">
        <v>456</v>
      </c>
      <c r="P136" s="124"/>
      <c r="Q136" s="124"/>
      <c r="R136" s="127" t="str">
        <f t="shared" si="21"/>
        <v>PWS1PWS2PWG2</v>
      </c>
    </row>
    <row r="137" spans="1:18" ht="50.1" customHeight="1">
      <c r="A137" s="124">
        <f>COUNTIF(R$2:R137,'RO registers-Client'!K$1)+COUNTIF(R$2:R137,'RO registers-Client'!I$1)+COUNTIF(R$2:R137,'RO registers-Client'!J$1)</f>
        <v>80</v>
      </c>
      <c r="B137" s="132">
        <v>53010</v>
      </c>
      <c r="C137" s="123" t="s">
        <v>234</v>
      </c>
      <c r="D137" s="123" t="s">
        <v>481</v>
      </c>
      <c r="E137" s="123" t="s">
        <v>2483</v>
      </c>
      <c r="F137" s="132" t="s">
        <v>113</v>
      </c>
      <c r="G137" s="132" t="s">
        <v>113</v>
      </c>
      <c r="H137" s="132" t="s">
        <v>113</v>
      </c>
      <c r="I137" s="132" t="s">
        <v>113</v>
      </c>
      <c r="J137" s="132" t="s">
        <v>113</v>
      </c>
      <c r="K137" s="132" t="s">
        <v>113</v>
      </c>
      <c r="L137" s="123"/>
      <c r="M137" s="126"/>
      <c r="N137" s="126"/>
      <c r="O137" s="124"/>
      <c r="P137" s="124"/>
      <c r="Q137" s="124"/>
      <c r="R137" s="127" t="str">
        <f t="shared" si="21"/>
        <v/>
      </c>
    </row>
    <row r="138" spans="1:18" ht="50.1" customHeight="1">
      <c r="A138" s="124">
        <f>COUNTIF(R$2:R138,'RO registers-Client'!K$1)+COUNTIF(R$2:R138,'RO registers-Client'!I$1)+COUNTIF(R$2:R138,'RO registers-Client'!J$1)</f>
        <v>81</v>
      </c>
      <c r="B138" s="132">
        <v>53011</v>
      </c>
      <c r="C138" s="123" t="s">
        <v>45</v>
      </c>
      <c r="D138" s="123" t="s">
        <v>481</v>
      </c>
      <c r="E138" s="123" t="s">
        <v>2537</v>
      </c>
      <c r="F138" s="123" t="s">
        <v>2063</v>
      </c>
      <c r="G138" s="132" t="s">
        <v>113</v>
      </c>
      <c r="H138" s="132" t="s">
        <v>95</v>
      </c>
      <c r="I138" s="132" t="s">
        <v>113</v>
      </c>
      <c r="J138" s="132" t="s">
        <v>113</v>
      </c>
      <c r="K138" s="132" t="s">
        <v>113</v>
      </c>
      <c r="L138" s="123" t="s">
        <v>100</v>
      </c>
      <c r="M138" s="126" t="s">
        <v>453</v>
      </c>
      <c r="N138" s="126" t="s">
        <v>455</v>
      </c>
      <c r="O138" s="124" t="s">
        <v>456</v>
      </c>
      <c r="P138" s="124"/>
      <c r="Q138" s="124"/>
      <c r="R138" s="127" t="str">
        <f t="shared" si="21"/>
        <v>PWS1PWS2PWG2</v>
      </c>
    </row>
    <row r="139" spans="1:18" ht="50.1" customHeight="1">
      <c r="A139" s="124">
        <f>COUNTIF(R$2:R139,'RO registers-Client'!K$1)+COUNTIF(R$2:R139,'RO registers-Client'!I$1)+COUNTIF(R$2:R139,'RO registers-Client'!J$1)</f>
        <v>82</v>
      </c>
      <c r="B139" s="132">
        <v>53011</v>
      </c>
      <c r="C139" s="123" t="s">
        <v>46</v>
      </c>
      <c r="D139" s="123" t="s">
        <v>481</v>
      </c>
      <c r="E139" s="123" t="s">
        <v>2538</v>
      </c>
      <c r="F139" s="123" t="s">
        <v>2064</v>
      </c>
      <c r="G139" s="132" t="s">
        <v>113</v>
      </c>
      <c r="H139" s="132" t="s">
        <v>95</v>
      </c>
      <c r="I139" s="132" t="s">
        <v>113</v>
      </c>
      <c r="J139" s="132" t="s">
        <v>113</v>
      </c>
      <c r="K139" s="132" t="s">
        <v>113</v>
      </c>
      <c r="L139" s="123" t="s">
        <v>2539</v>
      </c>
      <c r="M139" s="126" t="s">
        <v>453</v>
      </c>
      <c r="N139" s="126" t="s">
        <v>455</v>
      </c>
      <c r="O139" s="124" t="s">
        <v>456</v>
      </c>
      <c r="P139" s="124"/>
      <c r="Q139" s="124"/>
      <c r="R139" s="127" t="str">
        <f t="shared" si="21"/>
        <v>PWS1PWS2PWG2</v>
      </c>
    </row>
    <row r="140" spans="1:18" ht="50.1" customHeight="1">
      <c r="A140" s="124">
        <f>COUNTIF(R$2:R140,'RO registers-Client'!K$1)+COUNTIF(R$2:R140,'RO registers-Client'!I$1)+COUNTIF(R$2:R140,'RO registers-Client'!J$1)</f>
        <v>83</v>
      </c>
      <c r="B140" s="132">
        <v>53011</v>
      </c>
      <c r="C140" s="123" t="s">
        <v>47</v>
      </c>
      <c r="D140" s="123" t="s">
        <v>481</v>
      </c>
      <c r="E140" s="123" t="s">
        <v>2540</v>
      </c>
      <c r="F140" s="123" t="s">
        <v>595</v>
      </c>
      <c r="G140" s="132" t="s">
        <v>113</v>
      </c>
      <c r="H140" s="132" t="s">
        <v>95</v>
      </c>
      <c r="I140" s="132" t="s">
        <v>113</v>
      </c>
      <c r="J140" s="132" t="s">
        <v>113</v>
      </c>
      <c r="K140" s="132" t="s">
        <v>113</v>
      </c>
      <c r="L140" s="123"/>
      <c r="M140" s="126" t="s">
        <v>453</v>
      </c>
      <c r="N140" s="126" t="s">
        <v>455</v>
      </c>
      <c r="O140" s="124" t="s">
        <v>456</v>
      </c>
      <c r="P140" s="124"/>
      <c r="Q140" s="124"/>
      <c r="R140" s="127" t="str">
        <f t="shared" si="21"/>
        <v>PWS1PWS2PWG2</v>
      </c>
    </row>
    <row r="141" spans="1:18" ht="50.1" customHeight="1">
      <c r="A141" s="124">
        <f>COUNTIF(R$2:R141,'RO registers-Client'!K$1)+COUNTIF(R$2:R141,'RO registers-Client'!I$1)+COUNTIF(R$2:R141,'RO registers-Client'!J$1)</f>
        <v>84</v>
      </c>
      <c r="B141" s="132">
        <v>53011</v>
      </c>
      <c r="C141" s="123" t="s">
        <v>48</v>
      </c>
      <c r="D141" s="123" t="s">
        <v>481</v>
      </c>
      <c r="E141" s="123" t="s">
        <v>2065</v>
      </c>
      <c r="F141" s="123" t="s">
        <v>2541</v>
      </c>
      <c r="G141" s="132" t="s">
        <v>113</v>
      </c>
      <c r="H141" s="132" t="s">
        <v>95</v>
      </c>
      <c r="I141" s="132" t="s">
        <v>113</v>
      </c>
      <c r="J141" s="132" t="s">
        <v>113</v>
      </c>
      <c r="K141" s="132" t="s">
        <v>113</v>
      </c>
      <c r="L141" s="123"/>
      <c r="M141" s="126" t="s">
        <v>453</v>
      </c>
      <c r="N141" s="126" t="s">
        <v>455</v>
      </c>
      <c r="O141" s="124" t="s">
        <v>456</v>
      </c>
      <c r="P141" s="124"/>
      <c r="Q141" s="124"/>
      <c r="R141" s="127" t="str">
        <f t="shared" si="21"/>
        <v>PWS1PWS2PWG2</v>
      </c>
    </row>
    <row r="142" spans="1:18" ht="50.1" customHeight="1">
      <c r="A142" s="124">
        <f>COUNTIF(R$2:R142,'RO registers-Client'!K$1)+COUNTIF(R$2:R142,'RO registers-Client'!I$1)+COUNTIF(R$2:R142,'RO registers-Client'!J$1)</f>
        <v>84</v>
      </c>
      <c r="B142" s="132">
        <v>53011</v>
      </c>
      <c r="C142" s="123" t="s">
        <v>657</v>
      </c>
      <c r="D142" s="123" t="s">
        <v>481</v>
      </c>
      <c r="E142" s="123" t="s">
        <v>2066</v>
      </c>
      <c r="F142" s="123" t="s">
        <v>658</v>
      </c>
      <c r="G142" s="132" t="s">
        <v>113</v>
      </c>
      <c r="H142" s="132" t="s">
        <v>95</v>
      </c>
      <c r="I142" s="132" t="s">
        <v>113</v>
      </c>
      <c r="J142" s="132" t="s">
        <v>113</v>
      </c>
      <c r="K142" s="132" t="s">
        <v>113</v>
      </c>
      <c r="L142" s="151" t="s">
        <v>609</v>
      </c>
      <c r="M142" s="126"/>
      <c r="N142" s="126"/>
      <c r="O142" s="124"/>
      <c r="P142" s="124"/>
      <c r="Q142" s="124"/>
      <c r="R142" s="127"/>
    </row>
    <row r="143" spans="1:18" ht="50.1" customHeight="1">
      <c r="A143" s="124">
        <f>COUNTIF(R$2:R143,'RO registers-Client'!K$1)+COUNTIF(R$2:R143,'RO registers-Client'!I$1)+COUNTIF(R$2:R143,'RO registers-Client'!J$1)</f>
        <v>84</v>
      </c>
      <c r="B143" s="132">
        <v>53011</v>
      </c>
      <c r="C143" s="123" t="s">
        <v>659</v>
      </c>
      <c r="D143" s="123" t="s">
        <v>481</v>
      </c>
      <c r="E143" s="123" t="s">
        <v>2067</v>
      </c>
      <c r="F143" s="123" t="s">
        <v>660</v>
      </c>
      <c r="G143" s="132" t="s">
        <v>113</v>
      </c>
      <c r="H143" s="132" t="s">
        <v>95</v>
      </c>
      <c r="I143" s="132" t="s">
        <v>113</v>
      </c>
      <c r="J143" s="132" t="s">
        <v>113</v>
      </c>
      <c r="K143" s="132" t="s">
        <v>113</v>
      </c>
      <c r="L143" s="151" t="s">
        <v>609</v>
      </c>
      <c r="M143" s="126"/>
      <c r="N143" s="126"/>
      <c r="O143" s="124"/>
      <c r="P143" s="124"/>
      <c r="Q143" s="124"/>
      <c r="R143" s="127"/>
    </row>
    <row r="144" spans="1:18" ht="50.1" customHeight="1">
      <c r="A144" s="124">
        <f>COUNTIF(R$2:R144,'RO registers-Client'!K$1)+COUNTIF(R$2:R144,'RO registers-Client'!I$1)+COUNTIF(R$2:R144,'RO registers-Client'!J$1)</f>
        <v>84</v>
      </c>
      <c r="B144" s="132">
        <v>53011</v>
      </c>
      <c r="C144" s="123" t="s">
        <v>656</v>
      </c>
      <c r="D144" s="123" t="s">
        <v>481</v>
      </c>
      <c r="E144" s="123" t="s">
        <v>2483</v>
      </c>
      <c r="F144" s="132" t="s">
        <v>113</v>
      </c>
      <c r="G144" s="132" t="s">
        <v>113</v>
      </c>
      <c r="H144" s="132" t="s">
        <v>113</v>
      </c>
      <c r="I144" s="132" t="s">
        <v>113</v>
      </c>
      <c r="J144" s="132" t="s">
        <v>113</v>
      </c>
      <c r="K144" s="132" t="s">
        <v>113</v>
      </c>
      <c r="L144" s="123"/>
      <c r="M144" s="126"/>
      <c r="N144" s="126"/>
      <c r="O144" s="124"/>
      <c r="P144" s="124"/>
      <c r="Q144" s="124"/>
      <c r="R144" s="127" t="str">
        <f t="shared" si="21"/>
        <v/>
      </c>
    </row>
    <row r="145" spans="1:18" ht="50.1" customHeight="1">
      <c r="A145" s="124">
        <f>COUNTIF(R$2:R145,'RO registers-Client'!K$1)+COUNTIF(R$2:R145,'RO registers-Client'!I$1)+COUNTIF(R$2:R145,'RO registers-Client'!J$1)</f>
        <v>85</v>
      </c>
      <c r="B145" s="132">
        <v>53011</v>
      </c>
      <c r="C145" s="123" t="s">
        <v>2536</v>
      </c>
      <c r="D145" s="123" t="s">
        <v>481</v>
      </c>
      <c r="E145" s="123" t="s">
        <v>2068</v>
      </c>
      <c r="F145" s="123" t="s">
        <v>2069</v>
      </c>
      <c r="G145" s="132" t="s">
        <v>113</v>
      </c>
      <c r="H145" s="132" t="s">
        <v>2542</v>
      </c>
      <c r="I145" s="132" t="s">
        <v>113</v>
      </c>
      <c r="J145" s="132" t="s">
        <v>113</v>
      </c>
      <c r="K145" s="132" t="s">
        <v>113</v>
      </c>
      <c r="L145" s="123"/>
      <c r="M145" s="126" t="s">
        <v>453</v>
      </c>
      <c r="N145" s="126" t="s">
        <v>455</v>
      </c>
      <c r="O145" s="124" t="s">
        <v>456</v>
      </c>
      <c r="P145" s="124"/>
      <c r="Q145" s="124"/>
      <c r="R145" s="127" t="str">
        <f t="shared" si="21"/>
        <v>PWS1PWS2PWG2</v>
      </c>
    </row>
    <row r="146" spans="1:18" ht="50.1" customHeight="1">
      <c r="A146" s="124">
        <f>COUNTIF(R$2:R146,'RO registers-Client'!K$1)+COUNTIF(R$2:R146,'RO registers-Client'!I$1)+COUNTIF(R$2:R146,'RO registers-Client'!J$1)</f>
        <v>86</v>
      </c>
      <c r="B146" s="132">
        <v>53011</v>
      </c>
      <c r="C146" s="123" t="s">
        <v>54</v>
      </c>
      <c r="D146" s="123" t="s">
        <v>481</v>
      </c>
      <c r="E146" s="123" t="s">
        <v>2072</v>
      </c>
      <c r="F146" s="123" t="s">
        <v>2070</v>
      </c>
      <c r="G146" s="132" t="s">
        <v>113</v>
      </c>
      <c r="H146" s="132" t="s">
        <v>95</v>
      </c>
      <c r="I146" s="132" t="s">
        <v>113</v>
      </c>
      <c r="J146" s="132" t="s">
        <v>113</v>
      </c>
      <c r="K146" s="132" t="s">
        <v>113</v>
      </c>
      <c r="L146" s="123"/>
      <c r="M146" s="126" t="s">
        <v>453</v>
      </c>
      <c r="N146" s="126" t="s">
        <v>455</v>
      </c>
      <c r="O146" s="124" t="s">
        <v>456</v>
      </c>
      <c r="P146" s="124"/>
      <c r="Q146" s="124"/>
      <c r="R146" s="127" t="str">
        <f t="shared" si="21"/>
        <v>PWS1PWS2PWG2</v>
      </c>
    </row>
    <row r="147" spans="1:18" ht="50.1" customHeight="1">
      <c r="A147" s="124">
        <f>COUNTIF(R$2:R147,'RO registers-Client'!K$1)+COUNTIF(R$2:R147,'RO registers-Client'!I$1)+COUNTIF(R$2:R147,'RO registers-Client'!J$1)</f>
        <v>87</v>
      </c>
      <c r="B147" s="132">
        <v>53011</v>
      </c>
      <c r="C147" s="123" t="s">
        <v>55</v>
      </c>
      <c r="D147" s="123" t="s">
        <v>481</v>
      </c>
      <c r="E147" s="123" t="s">
        <v>2073</v>
      </c>
      <c r="F147" s="123" t="s">
        <v>2071</v>
      </c>
      <c r="G147" s="132" t="s">
        <v>113</v>
      </c>
      <c r="H147" s="132" t="s">
        <v>95</v>
      </c>
      <c r="I147" s="132" t="s">
        <v>113</v>
      </c>
      <c r="J147" s="132" t="s">
        <v>113</v>
      </c>
      <c r="K147" s="132" t="s">
        <v>113</v>
      </c>
      <c r="L147" s="123"/>
      <c r="M147" s="126" t="s">
        <v>453</v>
      </c>
      <c r="N147" s="126" t="s">
        <v>455</v>
      </c>
      <c r="O147" s="124" t="s">
        <v>456</v>
      </c>
      <c r="P147" s="124"/>
      <c r="Q147" s="124"/>
      <c r="R147" s="127" t="str">
        <f t="shared" si="21"/>
        <v>PWS1PWS2PWG2</v>
      </c>
    </row>
    <row r="148" spans="1:18" ht="50.1" customHeight="1">
      <c r="A148" s="124">
        <f>COUNTIF(R$2:R148,'RO registers-Client'!K$1)+COUNTIF(R$2:R148,'RO registers-Client'!I$1)+COUNTIF(R$2:R148,'RO registers-Client'!J$1)</f>
        <v>87</v>
      </c>
      <c r="B148" s="132">
        <v>53011</v>
      </c>
      <c r="C148" s="123" t="s">
        <v>418</v>
      </c>
      <c r="D148" s="123" t="s">
        <v>481</v>
      </c>
      <c r="E148" s="123" t="s">
        <v>2543</v>
      </c>
      <c r="F148" s="123" t="s">
        <v>2544</v>
      </c>
      <c r="G148" s="132" t="s">
        <v>113</v>
      </c>
      <c r="H148" s="132" t="s">
        <v>2542</v>
      </c>
      <c r="I148" s="132" t="s">
        <v>113</v>
      </c>
      <c r="J148" s="132" t="s">
        <v>113</v>
      </c>
      <c r="K148" s="132" t="s">
        <v>113</v>
      </c>
      <c r="L148" s="123" t="s">
        <v>578</v>
      </c>
      <c r="M148" s="126"/>
      <c r="N148" s="126"/>
      <c r="O148" s="124" t="s">
        <v>456</v>
      </c>
      <c r="P148" s="124"/>
      <c r="Q148" s="124"/>
      <c r="R148" s="127" t="str">
        <f t="shared" si="21"/>
        <v>PWG2</v>
      </c>
    </row>
    <row r="149" spans="1:18" s="135" customFormat="1" ht="50.1" customHeight="1">
      <c r="A149" s="124">
        <f>COUNTIF(R$2:R149,'RO registers-Client'!K$1)+COUNTIF(R$2:R149,'RO registers-Client'!I$1)+COUNTIF(R$2:R149,'RO registers-Client'!J$1)</f>
        <v>88</v>
      </c>
      <c r="B149" s="132">
        <v>53011</v>
      </c>
      <c r="C149" s="125" t="s">
        <v>419</v>
      </c>
      <c r="D149" s="123" t="s">
        <v>481</v>
      </c>
      <c r="E149" s="125" t="s">
        <v>491</v>
      </c>
      <c r="F149" s="125" t="s">
        <v>490</v>
      </c>
      <c r="G149" s="132" t="s">
        <v>113</v>
      </c>
      <c r="H149" s="136" t="s">
        <v>478</v>
      </c>
      <c r="I149" s="132" t="s">
        <v>113</v>
      </c>
      <c r="J149" s="132" t="s">
        <v>113</v>
      </c>
      <c r="K149" s="132" t="s">
        <v>113</v>
      </c>
      <c r="L149" s="123"/>
      <c r="M149" s="126" t="s">
        <v>453</v>
      </c>
      <c r="N149" s="126" t="s">
        <v>455</v>
      </c>
      <c r="O149" s="124" t="s">
        <v>456</v>
      </c>
      <c r="P149" s="124"/>
      <c r="Q149" s="124"/>
      <c r="R149" s="127" t="str">
        <f t="shared" si="21"/>
        <v>PWS1PWS2PWG2</v>
      </c>
    </row>
    <row r="150" spans="1:18" ht="50.1" customHeight="1">
      <c r="A150" s="124">
        <f>COUNTIF(R$2:R150,'RO registers-Client'!K$1)+COUNTIF(R$2:R150,'RO registers-Client'!I$1)+COUNTIF(R$2:R150,'RO registers-Client'!J$1)</f>
        <v>88</v>
      </c>
      <c r="B150" s="132">
        <v>53011</v>
      </c>
      <c r="C150" s="123" t="s">
        <v>449</v>
      </c>
      <c r="D150" s="123" t="s">
        <v>481</v>
      </c>
      <c r="E150" s="123" t="s">
        <v>2483</v>
      </c>
      <c r="F150" s="132" t="s">
        <v>113</v>
      </c>
      <c r="G150" s="132" t="s">
        <v>113</v>
      </c>
      <c r="H150" s="132" t="s">
        <v>113</v>
      </c>
      <c r="I150" s="132" t="s">
        <v>113</v>
      </c>
      <c r="J150" s="132" t="s">
        <v>113</v>
      </c>
      <c r="K150" s="132" t="s">
        <v>113</v>
      </c>
      <c r="L150" s="123"/>
      <c r="M150" s="126"/>
      <c r="N150" s="126"/>
      <c r="O150" s="124"/>
      <c r="P150" s="124"/>
      <c r="Q150" s="124"/>
      <c r="R150" s="127" t="str">
        <f t="shared" si="21"/>
        <v/>
      </c>
    </row>
    <row r="151" spans="1:18" ht="50.1" customHeight="1">
      <c r="A151" s="124">
        <f>COUNTIF(R$2:R151,'RO registers-Client'!K$1)+COUNTIF(R$2:R151,'RO registers-Client'!I$1)+COUNTIF(R$2:R151,'RO registers-Client'!J$1)</f>
        <v>88</v>
      </c>
      <c r="B151" s="132">
        <v>53012</v>
      </c>
      <c r="C151" s="123" t="s">
        <v>228</v>
      </c>
      <c r="D151" s="123" t="s">
        <v>481</v>
      </c>
      <c r="E151" s="123" t="s">
        <v>2483</v>
      </c>
      <c r="F151" s="132" t="s">
        <v>113</v>
      </c>
      <c r="G151" s="132" t="s">
        <v>113</v>
      </c>
      <c r="H151" s="132" t="s">
        <v>113</v>
      </c>
      <c r="I151" s="132" t="s">
        <v>113</v>
      </c>
      <c r="J151" s="132" t="s">
        <v>113</v>
      </c>
      <c r="K151" s="132" t="s">
        <v>113</v>
      </c>
      <c r="L151" s="123"/>
      <c r="M151" s="126"/>
      <c r="N151" s="126"/>
      <c r="O151" s="124"/>
      <c r="P151" s="124"/>
      <c r="Q151" s="124"/>
      <c r="R151" s="127" t="str">
        <f t="shared" si="21"/>
        <v/>
      </c>
    </row>
    <row r="152" spans="1:18" ht="50.1" customHeight="1">
      <c r="A152" s="124">
        <f>COUNTIF(R$2:R152,'RO registers-Client'!K$1)+COUNTIF(R$2:R152,'RO registers-Client'!I$1)+COUNTIF(R$2:R152,'RO registers-Client'!J$1)</f>
        <v>89</v>
      </c>
      <c r="B152" s="132">
        <v>53013</v>
      </c>
      <c r="C152" s="123" t="s">
        <v>2481</v>
      </c>
      <c r="D152" s="123" t="s">
        <v>481</v>
      </c>
      <c r="E152" s="123" t="s">
        <v>2074</v>
      </c>
      <c r="F152" s="123" t="s">
        <v>1724</v>
      </c>
      <c r="G152" s="132" t="s">
        <v>113</v>
      </c>
      <c r="H152" s="132" t="s">
        <v>95</v>
      </c>
      <c r="I152" s="132" t="s">
        <v>113</v>
      </c>
      <c r="J152" s="132" t="s">
        <v>113</v>
      </c>
      <c r="K152" s="132" t="s">
        <v>113</v>
      </c>
      <c r="L152" s="123"/>
      <c r="M152" s="126" t="s">
        <v>453</v>
      </c>
      <c r="N152" s="126" t="s">
        <v>455</v>
      </c>
      <c r="O152" s="124" t="s">
        <v>456</v>
      </c>
      <c r="P152" s="124"/>
      <c r="Q152" s="124"/>
      <c r="R152" s="127" t="str">
        <f t="shared" si="21"/>
        <v>PWS1PWS2PWG2</v>
      </c>
    </row>
    <row r="153" spans="1:18" ht="50.1" customHeight="1">
      <c r="A153" s="124">
        <f>COUNTIF(R$2:R153,'RO registers-Client'!K$1)+COUNTIF(R$2:R153,'RO registers-Client'!I$1)+COUNTIF(R$2:R153,'RO registers-Client'!J$1)</f>
        <v>90</v>
      </c>
      <c r="B153" s="132">
        <v>53013</v>
      </c>
      <c r="C153" s="123" t="s">
        <v>46</v>
      </c>
      <c r="D153" s="123" t="s">
        <v>481</v>
      </c>
      <c r="E153" s="123" t="s">
        <v>2075</v>
      </c>
      <c r="F153" s="123" t="s">
        <v>1545</v>
      </c>
      <c r="G153" s="132" t="s">
        <v>113</v>
      </c>
      <c r="H153" s="132" t="s">
        <v>231</v>
      </c>
      <c r="I153" s="132" t="s">
        <v>113</v>
      </c>
      <c r="J153" s="132" t="s">
        <v>113</v>
      </c>
      <c r="K153" s="132" t="s">
        <v>113</v>
      </c>
      <c r="L153" s="123"/>
      <c r="M153" s="126" t="s">
        <v>453</v>
      </c>
      <c r="N153" s="126" t="s">
        <v>455</v>
      </c>
      <c r="O153" s="124" t="s">
        <v>456</v>
      </c>
      <c r="P153" s="124"/>
      <c r="Q153" s="124"/>
      <c r="R153" s="127" t="str">
        <f t="shared" si="21"/>
        <v>PWS1PWS2PWG2</v>
      </c>
    </row>
    <row r="154" spans="1:18" ht="50.1" customHeight="1">
      <c r="A154" s="124">
        <f>COUNTIF(R$2:R154,'RO registers-Client'!K$1)+COUNTIF(R$2:R154,'RO registers-Client'!I$1)+COUNTIF(R$2:R154,'RO registers-Client'!J$1)</f>
        <v>91</v>
      </c>
      <c r="B154" s="132">
        <v>53013</v>
      </c>
      <c r="C154" s="123" t="s">
        <v>47</v>
      </c>
      <c r="D154" s="123" t="s">
        <v>481</v>
      </c>
      <c r="E154" s="123" t="s">
        <v>1567</v>
      </c>
      <c r="F154" s="123" t="s">
        <v>1546</v>
      </c>
      <c r="G154" s="132" t="s">
        <v>113</v>
      </c>
      <c r="H154" s="132" t="s">
        <v>95</v>
      </c>
      <c r="I154" s="132" t="s">
        <v>113</v>
      </c>
      <c r="J154" s="132" t="s">
        <v>113</v>
      </c>
      <c r="K154" s="132" t="s">
        <v>113</v>
      </c>
      <c r="L154" s="123"/>
      <c r="M154" s="126" t="s">
        <v>453</v>
      </c>
      <c r="N154" s="126" t="s">
        <v>455</v>
      </c>
      <c r="O154" s="124" t="s">
        <v>456</v>
      </c>
      <c r="P154" s="124"/>
      <c r="Q154" s="124"/>
      <c r="R154" s="127" t="str">
        <f t="shared" si="21"/>
        <v>PWS1PWS2PWG2</v>
      </c>
    </row>
    <row r="155" spans="1:18" ht="50.1" customHeight="1">
      <c r="A155" s="124">
        <f>COUNTIF(R$2:R155,'RO registers-Client'!K$1)+COUNTIF(R$2:R155,'RO registers-Client'!I$1)+COUNTIF(R$2:R155,'RO registers-Client'!J$1)</f>
        <v>92</v>
      </c>
      <c r="B155" s="132">
        <v>53013</v>
      </c>
      <c r="C155" s="123" t="s">
        <v>48</v>
      </c>
      <c r="D155" s="123" t="s">
        <v>481</v>
      </c>
      <c r="E155" s="123" t="s">
        <v>1568</v>
      </c>
      <c r="F155" s="123" t="s">
        <v>1547</v>
      </c>
      <c r="G155" s="132" t="s">
        <v>113</v>
      </c>
      <c r="H155" s="132" t="s">
        <v>95</v>
      </c>
      <c r="I155" s="132" t="s">
        <v>113</v>
      </c>
      <c r="J155" s="132" t="s">
        <v>113</v>
      </c>
      <c r="K155" s="132" t="s">
        <v>113</v>
      </c>
      <c r="L155" s="123"/>
      <c r="M155" s="126" t="s">
        <v>453</v>
      </c>
      <c r="N155" s="126" t="s">
        <v>455</v>
      </c>
      <c r="O155" s="124" t="s">
        <v>456</v>
      </c>
      <c r="P155" s="124"/>
      <c r="Q155" s="124"/>
      <c r="R155" s="127" t="str">
        <f t="shared" si="21"/>
        <v>PWS1PWS2PWG2</v>
      </c>
    </row>
    <row r="156" spans="1:18" ht="50.1" customHeight="1">
      <c r="A156" s="124">
        <f>COUNTIF(R$2:R156,'RO registers-Client'!K$1)+COUNTIF(R$2:R156,'RO registers-Client'!I$1)+COUNTIF(R$2:R156,'RO registers-Client'!J$1)</f>
        <v>93</v>
      </c>
      <c r="B156" s="132">
        <v>53013</v>
      </c>
      <c r="C156" s="123" t="s">
        <v>49</v>
      </c>
      <c r="D156" s="123" t="s">
        <v>481</v>
      </c>
      <c r="E156" s="123" t="s">
        <v>1569</v>
      </c>
      <c r="F156" s="123" t="s">
        <v>1548</v>
      </c>
      <c r="G156" s="132" t="s">
        <v>113</v>
      </c>
      <c r="H156" s="132" t="s">
        <v>95</v>
      </c>
      <c r="I156" s="132" t="s">
        <v>113</v>
      </c>
      <c r="J156" s="132" t="s">
        <v>113</v>
      </c>
      <c r="K156" s="132" t="s">
        <v>113</v>
      </c>
      <c r="L156" s="123" t="s">
        <v>577</v>
      </c>
      <c r="M156" s="126" t="s">
        <v>453</v>
      </c>
      <c r="N156" s="126" t="s">
        <v>455</v>
      </c>
      <c r="O156" s="124"/>
      <c r="P156" s="124"/>
      <c r="Q156" s="124"/>
      <c r="R156" s="127" t="str">
        <f t="shared" si="21"/>
        <v>PWS1PWS2</v>
      </c>
    </row>
    <row r="157" spans="1:18" ht="50.1" customHeight="1">
      <c r="A157" s="124">
        <f>COUNTIF(R$2:R157,'RO registers-Client'!K$1)+COUNTIF(R$2:R157,'RO registers-Client'!I$1)+COUNTIF(R$2:R157,'RO registers-Client'!J$1)</f>
        <v>94</v>
      </c>
      <c r="B157" s="132">
        <v>53013</v>
      </c>
      <c r="C157" s="123" t="s">
        <v>50</v>
      </c>
      <c r="D157" s="123" t="s">
        <v>481</v>
      </c>
      <c r="E157" s="123" t="s">
        <v>1570</v>
      </c>
      <c r="F157" s="123" t="s">
        <v>1549</v>
      </c>
      <c r="G157" s="132" t="s">
        <v>113</v>
      </c>
      <c r="H157" s="132" t="s">
        <v>95</v>
      </c>
      <c r="I157" s="132" t="s">
        <v>113</v>
      </c>
      <c r="J157" s="132" t="s">
        <v>113</v>
      </c>
      <c r="K157" s="132" t="s">
        <v>113</v>
      </c>
      <c r="L157" s="123" t="s">
        <v>577</v>
      </c>
      <c r="M157" s="126" t="s">
        <v>453</v>
      </c>
      <c r="N157" s="126" t="s">
        <v>455</v>
      </c>
      <c r="O157" s="124"/>
      <c r="P157" s="124"/>
      <c r="Q157" s="124"/>
      <c r="R157" s="127" t="str">
        <f t="shared" si="21"/>
        <v>PWS1PWS2</v>
      </c>
    </row>
    <row r="158" spans="1:18" ht="50.1" customHeight="1">
      <c r="A158" s="124">
        <f>COUNTIF(R$2:R158,'RO registers-Client'!K$1)+COUNTIF(R$2:R158,'RO registers-Client'!I$1)+COUNTIF(R$2:R158,'RO registers-Client'!J$1)</f>
        <v>95</v>
      </c>
      <c r="B158" s="132">
        <v>53013</v>
      </c>
      <c r="C158" s="123" t="s">
        <v>51</v>
      </c>
      <c r="D158" s="123" t="s">
        <v>481</v>
      </c>
      <c r="E158" s="123" t="s">
        <v>1571</v>
      </c>
      <c r="F158" s="123" t="s">
        <v>1550</v>
      </c>
      <c r="G158" s="132" t="s">
        <v>113</v>
      </c>
      <c r="H158" s="132" t="s">
        <v>231</v>
      </c>
      <c r="I158" s="132" t="s">
        <v>113</v>
      </c>
      <c r="J158" s="132" t="s">
        <v>113</v>
      </c>
      <c r="K158" s="132" t="s">
        <v>113</v>
      </c>
      <c r="L158" s="123"/>
      <c r="M158" s="126" t="s">
        <v>453</v>
      </c>
      <c r="N158" s="126" t="s">
        <v>455</v>
      </c>
      <c r="O158" s="124" t="s">
        <v>456</v>
      </c>
      <c r="P158" s="124"/>
      <c r="Q158" s="124"/>
      <c r="R158" s="127" t="str">
        <f t="shared" si="21"/>
        <v>PWS1PWS2PWG2</v>
      </c>
    </row>
    <row r="159" spans="1:18" ht="50.1" customHeight="1">
      <c r="A159" s="124">
        <f>COUNTIF(R$2:R159,'RO registers-Client'!K$1)+COUNTIF(R$2:R159,'RO registers-Client'!I$1)+COUNTIF(R$2:R159,'RO registers-Client'!J$1)</f>
        <v>96</v>
      </c>
      <c r="B159" s="132">
        <v>53013</v>
      </c>
      <c r="C159" s="123" t="s">
        <v>52</v>
      </c>
      <c r="D159" s="123" t="s">
        <v>481</v>
      </c>
      <c r="E159" s="123" t="s">
        <v>1572</v>
      </c>
      <c r="F159" s="123" t="s">
        <v>1551</v>
      </c>
      <c r="G159" s="132" t="s">
        <v>113</v>
      </c>
      <c r="H159" s="132" t="s">
        <v>95</v>
      </c>
      <c r="I159" s="132" t="s">
        <v>113</v>
      </c>
      <c r="J159" s="132" t="s">
        <v>113</v>
      </c>
      <c r="K159" s="132" t="s">
        <v>113</v>
      </c>
      <c r="L159" s="123"/>
      <c r="M159" s="126" t="s">
        <v>453</v>
      </c>
      <c r="N159" s="126" t="s">
        <v>455</v>
      </c>
      <c r="O159" s="124" t="s">
        <v>456</v>
      </c>
      <c r="P159" s="124"/>
      <c r="Q159" s="124"/>
      <c r="R159" s="127" t="str">
        <f t="shared" si="21"/>
        <v>PWS1PWS2PWG2</v>
      </c>
    </row>
    <row r="160" spans="1:18" ht="50.1" customHeight="1">
      <c r="A160" s="124">
        <f>COUNTIF(R$2:R160,'RO registers-Client'!K$1)+COUNTIF(R$2:R160,'RO registers-Client'!I$1)+COUNTIF(R$2:R160,'RO registers-Client'!J$1)</f>
        <v>97</v>
      </c>
      <c r="B160" s="132">
        <v>53013</v>
      </c>
      <c r="C160" s="123" t="s">
        <v>2536</v>
      </c>
      <c r="D160" s="123" t="s">
        <v>481</v>
      </c>
      <c r="E160" s="123" t="s">
        <v>1573</v>
      </c>
      <c r="F160" s="123" t="s">
        <v>1552</v>
      </c>
      <c r="G160" s="132" t="s">
        <v>113</v>
      </c>
      <c r="H160" s="132" t="s">
        <v>232</v>
      </c>
      <c r="I160" s="132" t="s">
        <v>113</v>
      </c>
      <c r="J160" s="132" t="s">
        <v>113</v>
      </c>
      <c r="K160" s="132" t="s">
        <v>113</v>
      </c>
      <c r="L160" s="123"/>
      <c r="M160" s="126" t="s">
        <v>453</v>
      </c>
      <c r="N160" s="126" t="s">
        <v>455</v>
      </c>
      <c r="O160" s="124" t="s">
        <v>456</v>
      </c>
      <c r="P160" s="124"/>
      <c r="Q160" s="124"/>
      <c r="R160" s="127" t="str">
        <f t="shared" si="21"/>
        <v>PWS1PWS2PWG2</v>
      </c>
    </row>
    <row r="161" spans="1:18" ht="50.1" customHeight="1">
      <c r="A161" s="124">
        <f>COUNTIF(R$2:R161,'RO registers-Client'!K$1)+COUNTIF(R$2:R161,'RO registers-Client'!I$1)+COUNTIF(R$2:R161,'RO registers-Client'!J$1)</f>
        <v>98</v>
      </c>
      <c r="B161" s="132">
        <v>53013</v>
      </c>
      <c r="C161" s="123" t="s">
        <v>54</v>
      </c>
      <c r="D161" s="123" t="s">
        <v>481</v>
      </c>
      <c r="E161" s="123" t="s">
        <v>1574</v>
      </c>
      <c r="F161" s="123" t="s">
        <v>1553</v>
      </c>
      <c r="G161" s="132" t="s">
        <v>113</v>
      </c>
      <c r="H161" s="132" t="s">
        <v>95</v>
      </c>
      <c r="I161" s="132" t="s">
        <v>113</v>
      </c>
      <c r="J161" s="132" t="s">
        <v>113</v>
      </c>
      <c r="K161" s="132" t="s">
        <v>113</v>
      </c>
      <c r="L161" s="123" t="s">
        <v>577</v>
      </c>
      <c r="M161" s="126" t="s">
        <v>453</v>
      </c>
      <c r="N161" s="126" t="s">
        <v>455</v>
      </c>
      <c r="O161" s="124"/>
      <c r="P161" s="124"/>
      <c r="Q161" s="124"/>
      <c r="R161" s="127" t="str">
        <f t="shared" si="21"/>
        <v>PWS1PWS2</v>
      </c>
    </row>
    <row r="162" spans="1:18" ht="50.1" customHeight="1">
      <c r="A162" s="124">
        <f>COUNTIF(R$2:R162,'RO registers-Client'!K$1)+COUNTIF(R$2:R162,'RO registers-Client'!I$1)+COUNTIF(R$2:R162,'RO registers-Client'!J$1)</f>
        <v>99</v>
      </c>
      <c r="B162" s="132">
        <v>53013</v>
      </c>
      <c r="C162" s="123" t="s">
        <v>651</v>
      </c>
      <c r="D162" s="123" t="s">
        <v>481</v>
      </c>
      <c r="E162" s="123" t="s">
        <v>2106</v>
      </c>
      <c r="F162" s="123" t="s">
        <v>1554</v>
      </c>
      <c r="G162" s="132" t="s">
        <v>113</v>
      </c>
      <c r="H162" s="132" t="s">
        <v>652</v>
      </c>
      <c r="I162" s="132" t="s">
        <v>113</v>
      </c>
      <c r="J162" s="132" t="s">
        <v>113</v>
      </c>
      <c r="K162" s="132" t="s">
        <v>113</v>
      </c>
      <c r="L162" s="123" t="s">
        <v>723</v>
      </c>
      <c r="M162" s="126" t="s">
        <v>453</v>
      </c>
      <c r="N162" s="126" t="s">
        <v>455</v>
      </c>
      <c r="O162" s="124" t="s">
        <v>456</v>
      </c>
      <c r="P162" s="124"/>
      <c r="Q162" s="124"/>
      <c r="R162" s="127" t="str">
        <f t="shared" ref="R162" si="22">CONCATENATE(M162,N162,O162,P162,Q162)</f>
        <v>PWS1PWS2PWG2</v>
      </c>
    </row>
    <row r="163" spans="1:18" ht="50.1" customHeight="1">
      <c r="A163" s="124">
        <f>COUNTIF(R$2:R163,'RO registers-Client'!K$1)+COUNTIF(R$2:R163,'RO registers-Client'!I$1)+COUNTIF(R$2:R163,'RO registers-Client'!J$1)</f>
        <v>99</v>
      </c>
      <c r="B163" s="132">
        <v>53013</v>
      </c>
      <c r="C163" s="123" t="s">
        <v>449</v>
      </c>
      <c r="D163" s="123" t="s">
        <v>481</v>
      </c>
      <c r="E163" s="123" t="s">
        <v>2483</v>
      </c>
      <c r="F163" s="132" t="s">
        <v>113</v>
      </c>
      <c r="G163" s="132" t="s">
        <v>113</v>
      </c>
      <c r="H163" s="132" t="s">
        <v>113</v>
      </c>
      <c r="I163" s="132" t="s">
        <v>113</v>
      </c>
      <c r="J163" s="132" t="s">
        <v>113</v>
      </c>
      <c r="K163" s="132" t="s">
        <v>113</v>
      </c>
      <c r="L163" s="123"/>
      <c r="M163" s="124"/>
      <c r="N163" s="126"/>
      <c r="O163" s="124"/>
      <c r="P163" s="124"/>
      <c r="Q163" s="124"/>
      <c r="R163" s="127" t="str">
        <f t="shared" si="21"/>
        <v/>
      </c>
    </row>
    <row r="164" spans="1:18" ht="50.1" customHeight="1">
      <c r="A164" s="124">
        <f>COUNTIF(R$2:R164,'RO registers-Client'!K$1)+COUNTIF(R$2:R164,'RO registers-Client'!I$1)+COUNTIF(R$2:R164,'RO registers-Client'!J$1)</f>
        <v>100</v>
      </c>
      <c r="B164" s="132">
        <v>53014</v>
      </c>
      <c r="C164" s="123" t="s">
        <v>2481</v>
      </c>
      <c r="D164" s="123" t="s">
        <v>481</v>
      </c>
      <c r="E164" s="123" t="s">
        <v>2076</v>
      </c>
      <c r="F164" s="123" t="s">
        <v>1555</v>
      </c>
      <c r="G164" s="132" t="s">
        <v>113</v>
      </c>
      <c r="H164" s="132" t="s">
        <v>457</v>
      </c>
      <c r="I164" s="132" t="s">
        <v>113</v>
      </c>
      <c r="J164" s="132" t="s">
        <v>113</v>
      </c>
      <c r="K164" s="132" t="s">
        <v>113</v>
      </c>
      <c r="L164" s="123"/>
      <c r="M164" s="126" t="s">
        <v>453</v>
      </c>
      <c r="N164" s="126" t="s">
        <v>455</v>
      </c>
      <c r="O164" s="124" t="s">
        <v>456</v>
      </c>
      <c r="P164" s="124"/>
      <c r="Q164" s="124"/>
      <c r="R164" s="127" t="str">
        <f t="shared" si="21"/>
        <v>PWS1PWS2PWG2</v>
      </c>
    </row>
    <row r="165" spans="1:18" ht="50.1" customHeight="1">
      <c r="A165" s="124">
        <f>COUNTIF(R$2:R165,'RO registers-Client'!K$1)+COUNTIF(R$2:R165,'RO registers-Client'!I$1)+COUNTIF(R$2:R165,'RO registers-Client'!J$1)</f>
        <v>100</v>
      </c>
      <c r="B165" s="132">
        <v>53014</v>
      </c>
      <c r="C165" s="123" t="s">
        <v>46</v>
      </c>
      <c r="D165" s="123" t="s">
        <v>481</v>
      </c>
      <c r="E165" s="123" t="s">
        <v>2483</v>
      </c>
      <c r="F165" s="123" t="s">
        <v>1556</v>
      </c>
      <c r="G165" s="132" t="s">
        <v>113</v>
      </c>
      <c r="H165" s="132" t="s">
        <v>113</v>
      </c>
      <c r="I165" s="132" t="s">
        <v>113</v>
      </c>
      <c r="J165" s="132" t="s">
        <v>113</v>
      </c>
      <c r="K165" s="132" t="s">
        <v>113</v>
      </c>
      <c r="L165" s="151" t="s">
        <v>599</v>
      </c>
      <c r="M165" s="124"/>
      <c r="N165" s="126"/>
      <c r="O165" s="124"/>
      <c r="P165" s="124"/>
      <c r="Q165" s="124"/>
      <c r="R165" s="127" t="str">
        <f t="shared" si="21"/>
        <v/>
      </c>
    </row>
    <row r="166" spans="1:18" ht="50.1" customHeight="1">
      <c r="A166" s="124">
        <f>COUNTIF(R$2:R166,'RO registers-Client'!K$1)+COUNTIF(R$2:R166,'RO registers-Client'!I$1)+COUNTIF(R$2:R166,'RO registers-Client'!J$1)</f>
        <v>100</v>
      </c>
      <c r="B166" s="132">
        <v>53014</v>
      </c>
      <c r="C166" s="123" t="s">
        <v>229</v>
      </c>
      <c r="D166" s="123" t="s">
        <v>481</v>
      </c>
      <c r="E166" s="123" t="s">
        <v>2483</v>
      </c>
      <c r="F166" s="132" t="s">
        <v>113</v>
      </c>
      <c r="G166" s="132" t="s">
        <v>113</v>
      </c>
      <c r="H166" s="132" t="s">
        <v>113</v>
      </c>
      <c r="I166" s="132" t="s">
        <v>113</v>
      </c>
      <c r="J166" s="132" t="s">
        <v>113</v>
      </c>
      <c r="K166" s="132" t="s">
        <v>113</v>
      </c>
      <c r="L166" s="123"/>
      <c r="M166" s="124"/>
      <c r="N166" s="126"/>
      <c r="O166" s="124"/>
      <c r="P166" s="124"/>
      <c r="Q166" s="124"/>
      <c r="R166" s="127" t="str">
        <f t="shared" si="21"/>
        <v/>
      </c>
    </row>
    <row r="167" spans="1:18" ht="50.1" customHeight="1">
      <c r="A167" s="124">
        <f>COUNTIF(R$2:R167,'RO registers-Client'!K$1)+COUNTIF(R$2:R167,'RO registers-Client'!I$1)+COUNTIF(R$2:R167,'RO registers-Client'!J$1)</f>
        <v>100</v>
      </c>
      <c r="B167" s="132">
        <v>53015</v>
      </c>
      <c r="C167" s="123" t="s">
        <v>228</v>
      </c>
      <c r="D167" s="123" t="s">
        <v>481</v>
      </c>
      <c r="E167" s="123" t="s">
        <v>2483</v>
      </c>
      <c r="F167" s="123" t="s">
        <v>2545</v>
      </c>
      <c r="G167" s="132" t="s">
        <v>113</v>
      </c>
      <c r="H167" s="123" t="s">
        <v>2545</v>
      </c>
      <c r="I167" s="132" t="s">
        <v>113</v>
      </c>
      <c r="J167" s="132" t="s">
        <v>113</v>
      </c>
      <c r="K167" s="132" t="s">
        <v>113</v>
      </c>
      <c r="L167" s="123" t="s">
        <v>2545</v>
      </c>
      <c r="M167" s="124"/>
      <c r="N167" s="124"/>
      <c r="O167" s="124"/>
      <c r="P167" s="124"/>
      <c r="Q167" s="124"/>
      <c r="R167" s="127" t="str">
        <f t="shared" si="21"/>
        <v/>
      </c>
    </row>
    <row r="168" spans="1:18" s="78" customFormat="1" ht="50.1" customHeight="1">
      <c r="A168" s="124">
        <f>COUNTIF(R$2:R168,'RO registers-Client'!K$1)+COUNTIF(R$2:R168,'RO registers-Client'!I$1)+COUNTIF(R$2:R168,'RO registers-Client'!J$1)</f>
        <v>100</v>
      </c>
      <c r="B168" s="132">
        <v>53016</v>
      </c>
      <c r="C168" s="123" t="s">
        <v>2481</v>
      </c>
      <c r="D168" s="123" t="s">
        <v>481</v>
      </c>
      <c r="E168" s="123" t="s">
        <v>1585</v>
      </c>
      <c r="F168" s="123" t="s">
        <v>1725</v>
      </c>
      <c r="G168" s="132" t="s">
        <v>113</v>
      </c>
      <c r="H168" s="132" t="s">
        <v>95</v>
      </c>
      <c r="I168" s="132" t="s">
        <v>113</v>
      </c>
      <c r="J168" s="132" t="s">
        <v>113</v>
      </c>
      <c r="K168" s="132" t="s">
        <v>113</v>
      </c>
      <c r="L168" s="123"/>
      <c r="M168" s="124"/>
      <c r="N168" s="124"/>
      <c r="O168" s="124"/>
      <c r="P168" s="124" t="s">
        <v>459</v>
      </c>
      <c r="Q168" s="124"/>
      <c r="R168" s="127" t="str">
        <f t="shared" si="21"/>
        <v>Multi-String</v>
      </c>
    </row>
    <row r="169" spans="1:18" s="92" customFormat="1" ht="50.1" customHeight="1">
      <c r="A169" s="124">
        <f>COUNTIF(R$2:R169,'RO registers-Client'!K$1)+COUNTIF(R$2:R169,'RO registers-Client'!I$1)+COUNTIF(R$2:R169,'RO registers-Client'!J$1)</f>
        <v>100</v>
      </c>
      <c r="B169" s="132">
        <v>53016</v>
      </c>
      <c r="C169" s="123" t="s">
        <v>46</v>
      </c>
      <c r="D169" s="123" t="s">
        <v>481</v>
      </c>
      <c r="E169" s="123" t="s">
        <v>1586</v>
      </c>
      <c r="F169" s="123" t="s">
        <v>1726</v>
      </c>
      <c r="G169" s="132" t="s">
        <v>113</v>
      </c>
      <c r="H169" s="132" t="s">
        <v>231</v>
      </c>
      <c r="I169" s="132" t="s">
        <v>113</v>
      </c>
      <c r="J169" s="132" t="s">
        <v>113</v>
      </c>
      <c r="K169" s="132" t="s">
        <v>113</v>
      </c>
      <c r="L169" s="123"/>
      <c r="M169" s="167"/>
      <c r="N169" s="167"/>
      <c r="O169" s="167"/>
      <c r="P169" s="124" t="s">
        <v>459</v>
      </c>
      <c r="Q169" s="124"/>
      <c r="R169" s="127" t="str">
        <f t="shared" si="21"/>
        <v>Multi-String</v>
      </c>
    </row>
    <row r="170" spans="1:18" s="78" customFormat="1" ht="50.1" customHeight="1">
      <c r="A170" s="124">
        <f>COUNTIF(R$2:R170,'RO registers-Client'!K$1)+COUNTIF(R$2:R170,'RO registers-Client'!I$1)+COUNTIF(R$2:R170,'RO registers-Client'!J$1)</f>
        <v>100</v>
      </c>
      <c r="B170" s="132">
        <v>53016</v>
      </c>
      <c r="C170" s="123" t="s">
        <v>47</v>
      </c>
      <c r="D170" s="123" t="s">
        <v>481</v>
      </c>
      <c r="E170" s="123" t="s">
        <v>1587</v>
      </c>
      <c r="F170" s="123" t="s">
        <v>1727</v>
      </c>
      <c r="G170" s="132" t="s">
        <v>113</v>
      </c>
      <c r="H170" s="132" t="s">
        <v>95</v>
      </c>
      <c r="I170" s="132" t="s">
        <v>113</v>
      </c>
      <c r="J170" s="132" t="s">
        <v>113</v>
      </c>
      <c r="K170" s="132" t="s">
        <v>113</v>
      </c>
      <c r="L170" s="123"/>
      <c r="M170" s="124"/>
      <c r="N170" s="124"/>
      <c r="O170" s="124"/>
      <c r="P170" s="124" t="s">
        <v>459</v>
      </c>
      <c r="Q170" s="124"/>
      <c r="R170" s="127" t="str">
        <f t="shared" si="21"/>
        <v>Multi-String</v>
      </c>
    </row>
    <row r="171" spans="1:18" s="78" customFormat="1" ht="50.1" customHeight="1">
      <c r="A171" s="124">
        <f>COUNTIF(R$2:R171,'RO registers-Client'!K$1)+COUNTIF(R$2:R171,'RO registers-Client'!I$1)+COUNTIF(R$2:R171,'RO registers-Client'!J$1)</f>
        <v>100</v>
      </c>
      <c r="B171" s="132">
        <v>53016</v>
      </c>
      <c r="C171" s="123" t="s">
        <v>48</v>
      </c>
      <c r="D171" s="123" t="s">
        <v>481</v>
      </c>
      <c r="E171" s="123" t="s">
        <v>1588</v>
      </c>
      <c r="F171" s="123" t="s">
        <v>1728</v>
      </c>
      <c r="G171" s="132" t="s">
        <v>113</v>
      </c>
      <c r="H171" s="132" t="s">
        <v>95</v>
      </c>
      <c r="I171" s="132" t="s">
        <v>113</v>
      </c>
      <c r="J171" s="132" t="s">
        <v>113</v>
      </c>
      <c r="K171" s="132" t="s">
        <v>113</v>
      </c>
      <c r="L171" s="123"/>
      <c r="M171" s="124"/>
      <c r="N171" s="124"/>
      <c r="O171" s="124"/>
      <c r="P171" s="124" t="s">
        <v>459</v>
      </c>
      <c r="Q171" s="124"/>
      <c r="R171" s="127" t="str">
        <f t="shared" si="21"/>
        <v>Multi-String</v>
      </c>
    </row>
    <row r="172" spans="1:18" s="78" customFormat="1" ht="50.1" customHeight="1">
      <c r="A172" s="124">
        <f>COUNTIF(R$2:R172,'RO registers-Client'!K$1)+COUNTIF(R$2:R172,'RO registers-Client'!I$1)+COUNTIF(R$2:R172,'RO registers-Client'!J$1)</f>
        <v>100</v>
      </c>
      <c r="B172" s="132">
        <v>53016</v>
      </c>
      <c r="C172" s="123" t="s">
        <v>49</v>
      </c>
      <c r="D172" s="123" t="s">
        <v>481</v>
      </c>
      <c r="E172" s="123" t="s">
        <v>1589</v>
      </c>
      <c r="F172" s="123" t="s">
        <v>1729</v>
      </c>
      <c r="G172" s="132" t="s">
        <v>113</v>
      </c>
      <c r="H172" s="132" t="s">
        <v>95</v>
      </c>
      <c r="I172" s="132" t="s">
        <v>113</v>
      </c>
      <c r="J172" s="132" t="s">
        <v>113</v>
      </c>
      <c r="K172" s="132" t="s">
        <v>113</v>
      </c>
      <c r="L172" s="123" t="s">
        <v>577</v>
      </c>
      <c r="M172" s="124"/>
      <c r="N172" s="124"/>
      <c r="O172" s="124"/>
      <c r="P172" s="124" t="s">
        <v>459</v>
      </c>
      <c r="Q172" s="124"/>
      <c r="R172" s="127" t="str">
        <f t="shared" ref="R172:R173" si="23">CONCATENATE(M172,N172,O172,P172,Q172)</f>
        <v>Multi-String</v>
      </c>
    </row>
    <row r="173" spans="1:18" s="78" customFormat="1" ht="50.1" customHeight="1">
      <c r="A173" s="124">
        <f>COUNTIF(R$2:R173,'RO registers-Client'!K$1)+COUNTIF(R$2:R173,'RO registers-Client'!I$1)+COUNTIF(R$2:R173,'RO registers-Client'!J$1)</f>
        <v>100</v>
      </c>
      <c r="B173" s="132">
        <v>53016</v>
      </c>
      <c r="C173" s="123" t="s">
        <v>50</v>
      </c>
      <c r="D173" s="123" t="s">
        <v>481</v>
      </c>
      <c r="E173" s="123" t="s">
        <v>1590</v>
      </c>
      <c r="F173" s="123" t="s">
        <v>1730</v>
      </c>
      <c r="G173" s="132" t="s">
        <v>113</v>
      </c>
      <c r="H173" s="132" t="s">
        <v>95</v>
      </c>
      <c r="I173" s="132" t="s">
        <v>113</v>
      </c>
      <c r="J173" s="132" t="s">
        <v>113</v>
      </c>
      <c r="K173" s="132" t="s">
        <v>113</v>
      </c>
      <c r="L173" s="123" t="s">
        <v>577</v>
      </c>
      <c r="M173" s="167"/>
      <c r="N173" s="167"/>
      <c r="O173" s="167"/>
      <c r="P173" s="124" t="s">
        <v>459</v>
      </c>
      <c r="Q173" s="124"/>
      <c r="R173" s="127" t="str">
        <f t="shared" si="23"/>
        <v>Multi-String</v>
      </c>
    </row>
    <row r="174" spans="1:18" s="78" customFormat="1" ht="50.1" customHeight="1">
      <c r="A174" s="124">
        <f>COUNTIF(R$2:R174,'RO registers-Client'!K$1)+COUNTIF(R$2:R174,'RO registers-Client'!I$1)+COUNTIF(R$2:R174,'RO registers-Client'!J$1)</f>
        <v>100</v>
      </c>
      <c r="B174" s="132">
        <v>53016</v>
      </c>
      <c r="C174" s="123" t="s">
        <v>51</v>
      </c>
      <c r="D174" s="123" t="s">
        <v>481</v>
      </c>
      <c r="E174" s="123" t="s">
        <v>1591</v>
      </c>
      <c r="F174" s="123" t="s">
        <v>1731</v>
      </c>
      <c r="G174" s="132" t="s">
        <v>113</v>
      </c>
      <c r="H174" s="132" t="s">
        <v>231</v>
      </c>
      <c r="I174" s="132" t="s">
        <v>113</v>
      </c>
      <c r="J174" s="132" t="s">
        <v>113</v>
      </c>
      <c r="K174" s="132" t="s">
        <v>113</v>
      </c>
      <c r="L174" s="123"/>
      <c r="M174" s="167"/>
      <c r="N174" s="167"/>
      <c r="O174" s="167"/>
      <c r="P174" s="124" t="s">
        <v>459</v>
      </c>
      <c r="Q174" s="124"/>
      <c r="R174" s="127" t="str">
        <f t="shared" ref="R174:R175" si="24">CONCATENATE(M174,N174,O174,P174,Q174)</f>
        <v>Multi-String</v>
      </c>
    </row>
    <row r="175" spans="1:18" s="78" customFormat="1" ht="50.1" customHeight="1">
      <c r="A175" s="124">
        <f>COUNTIF(R$2:R175,'RO registers-Client'!K$1)+COUNTIF(R$2:R175,'RO registers-Client'!I$1)+COUNTIF(R$2:R175,'RO registers-Client'!J$1)</f>
        <v>100</v>
      </c>
      <c r="B175" s="132">
        <v>53016</v>
      </c>
      <c r="C175" s="123" t="s">
        <v>52</v>
      </c>
      <c r="D175" s="123" t="s">
        <v>481</v>
      </c>
      <c r="E175" s="123" t="s">
        <v>1592</v>
      </c>
      <c r="F175" s="123" t="s">
        <v>1732</v>
      </c>
      <c r="G175" s="132" t="s">
        <v>113</v>
      </c>
      <c r="H175" s="132" t="s">
        <v>95</v>
      </c>
      <c r="I175" s="132" t="s">
        <v>113</v>
      </c>
      <c r="J175" s="132" t="s">
        <v>113</v>
      </c>
      <c r="K175" s="132" t="s">
        <v>113</v>
      </c>
      <c r="L175" s="123"/>
      <c r="M175" s="167"/>
      <c r="N175" s="167"/>
      <c r="O175" s="167"/>
      <c r="P175" s="124" t="s">
        <v>459</v>
      </c>
      <c r="Q175" s="124"/>
      <c r="R175" s="127" t="str">
        <f t="shared" si="24"/>
        <v>Multi-String</v>
      </c>
    </row>
    <row r="176" spans="1:18" s="78" customFormat="1" ht="50.1" customHeight="1">
      <c r="A176" s="124">
        <f>COUNTIF(R$2:R176,'RO registers-Client'!K$1)+COUNTIF(R$2:R176,'RO registers-Client'!I$1)+COUNTIF(R$2:R176,'RO registers-Client'!J$1)</f>
        <v>100</v>
      </c>
      <c r="B176" s="132">
        <v>53016</v>
      </c>
      <c r="C176" s="123" t="s">
        <v>2536</v>
      </c>
      <c r="D176" s="123" t="s">
        <v>481</v>
      </c>
      <c r="E176" s="123" t="s">
        <v>1593</v>
      </c>
      <c r="F176" s="123" t="s">
        <v>1733</v>
      </c>
      <c r="G176" s="132" t="s">
        <v>113</v>
      </c>
      <c r="H176" s="132" t="s">
        <v>232</v>
      </c>
      <c r="I176" s="132" t="s">
        <v>113</v>
      </c>
      <c r="J176" s="132" t="s">
        <v>113</v>
      </c>
      <c r="K176" s="132" t="s">
        <v>113</v>
      </c>
      <c r="L176" s="123"/>
      <c r="M176" s="124"/>
      <c r="N176" s="124"/>
      <c r="O176" s="124"/>
      <c r="P176" s="124" t="s">
        <v>459</v>
      </c>
      <c r="Q176" s="124"/>
      <c r="R176" s="127" t="str">
        <f t="shared" si="21"/>
        <v>Multi-String</v>
      </c>
    </row>
    <row r="177" spans="1:18" s="78" customFormat="1" ht="50.1" customHeight="1">
      <c r="A177" s="124">
        <f>COUNTIF(R$2:R177,'RO registers-Client'!K$1)+COUNTIF(R$2:R177,'RO registers-Client'!I$1)+COUNTIF(R$2:R177,'RO registers-Client'!J$1)</f>
        <v>100</v>
      </c>
      <c r="B177" s="132">
        <v>53016</v>
      </c>
      <c r="C177" s="123" t="s">
        <v>54</v>
      </c>
      <c r="D177" s="123" t="s">
        <v>481</v>
      </c>
      <c r="E177" s="123" t="s">
        <v>1594</v>
      </c>
      <c r="F177" s="123" t="s">
        <v>1734</v>
      </c>
      <c r="G177" s="132" t="s">
        <v>113</v>
      </c>
      <c r="H177" s="132" t="s">
        <v>231</v>
      </c>
      <c r="I177" s="132" t="s">
        <v>113</v>
      </c>
      <c r="J177" s="132" t="s">
        <v>113</v>
      </c>
      <c r="K177" s="132" t="s">
        <v>113</v>
      </c>
      <c r="L177" s="123" t="s">
        <v>577</v>
      </c>
      <c r="M177" s="124"/>
      <c r="N177" s="124"/>
      <c r="O177" s="124"/>
      <c r="P177" s="124" t="s">
        <v>459</v>
      </c>
      <c r="Q177" s="124"/>
      <c r="R177" s="127" t="str">
        <f t="shared" si="21"/>
        <v>Multi-String</v>
      </c>
    </row>
    <row r="178" spans="1:18" ht="50.1" customHeight="1">
      <c r="A178" s="124">
        <f>COUNTIF(R$2:R178,'RO registers-Client'!K$1)+COUNTIF(R$2:R178,'RO registers-Client'!I$1)+COUNTIF(R$2:R178,'RO registers-Client'!J$1)</f>
        <v>100</v>
      </c>
      <c r="B178" s="132">
        <v>53016</v>
      </c>
      <c r="C178" s="123" t="s">
        <v>651</v>
      </c>
      <c r="D178" s="123" t="s">
        <v>481</v>
      </c>
      <c r="E178" s="123" t="s">
        <v>2107</v>
      </c>
      <c r="F178" s="123" t="s">
        <v>1735</v>
      </c>
      <c r="G178" s="132" t="s">
        <v>113</v>
      </c>
      <c r="H178" s="132" t="s">
        <v>652</v>
      </c>
      <c r="I178" s="132" t="s">
        <v>113</v>
      </c>
      <c r="J178" s="132" t="s">
        <v>113</v>
      </c>
      <c r="K178" s="132" t="s">
        <v>113</v>
      </c>
      <c r="L178" s="123" t="s">
        <v>723</v>
      </c>
      <c r="M178" s="124"/>
      <c r="N178" s="124"/>
      <c r="O178" s="124"/>
      <c r="P178" s="124" t="s">
        <v>459</v>
      </c>
      <c r="Q178" s="124"/>
      <c r="R178" s="127" t="str">
        <f t="shared" ref="R178" si="25">CONCATENATE(M178,N178,O178,P178,Q178)</f>
        <v>Multi-String</v>
      </c>
    </row>
    <row r="179" spans="1:18" ht="50.1" customHeight="1">
      <c r="A179" s="124">
        <f>COUNTIF(R$2:R179,'RO registers-Client'!K$1)+COUNTIF(R$2:R179,'RO registers-Client'!I$1)+COUNTIF(R$2:R179,'RO registers-Client'!J$1)</f>
        <v>100</v>
      </c>
      <c r="B179" s="132">
        <v>53016</v>
      </c>
      <c r="C179" s="123" t="s">
        <v>449</v>
      </c>
      <c r="D179" s="123" t="s">
        <v>481</v>
      </c>
      <c r="E179" s="123" t="s">
        <v>2483</v>
      </c>
      <c r="F179" s="132" t="s">
        <v>113</v>
      </c>
      <c r="G179" s="132" t="s">
        <v>113</v>
      </c>
      <c r="H179" s="132" t="s">
        <v>113</v>
      </c>
      <c r="I179" s="132" t="s">
        <v>113</v>
      </c>
      <c r="J179" s="132" t="s">
        <v>113</v>
      </c>
      <c r="K179" s="132" t="s">
        <v>113</v>
      </c>
      <c r="L179" s="123"/>
      <c r="M179" s="124"/>
      <c r="N179" s="126"/>
      <c r="O179" s="124"/>
      <c r="P179" s="124"/>
      <c r="Q179" s="124"/>
      <c r="R179" s="127" t="str">
        <f t="shared" ref="R179" si="26">CONCATENATE(M179,N179,O179,P179,Q179)</f>
        <v/>
      </c>
    </row>
    <row r="180" spans="1:18" s="78" customFormat="1" ht="50.1" customHeight="1">
      <c r="A180" s="124">
        <f>COUNTIF(R$2:R180,'RO registers-Client'!K$1)+COUNTIF(R$2:R180,'RO registers-Client'!I$1)+COUNTIF(R$2:R180,'RO registers-Client'!J$1)</f>
        <v>100</v>
      </c>
      <c r="B180" s="132">
        <v>53017</v>
      </c>
      <c r="C180" s="123" t="s">
        <v>2481</v>
      </c>
      <c r="D180" s="123" t="s">
        <v>481</v>
      </c>
      <c r="E180" s="123" t="s">
        <v>2077</v>
      </c>
      <c r="F180" s="123" t="s">
        <v>1736</v>
      </c>
      <c r="G180" s="132" t="s">
        <v>113</v>
      </c>
      <c r="H180" s="132" t="s">
        <v>457</v>
      </c>
      <c r="I180" s="132" t="s">
        <v>113</v>
      </c>
      <c r="J180" s="132" t="s">
        <v>113</v>
      </c>
      <c r="K180" s="132" t="s">
        <v>113</v>
      </c>
      <c r="L180" s="123"/>
      <c r="M180" s="124"/>
      <c r="N180" s="124"/>
      <c r="O180" s="124"/>
      <c r="P180" s="124" t="s">
        <v>459</v>
      </c>
      <c r="Q180" s="124"/>
      <c r="R180" s="127" t="str">
        <f t="shared" si="21"/>
        <v>Multi-String</v>
      </c>
    </row>
    <row r="181" spans="1:18" s="78" customFormat="1" ht="50.1" customHeight="1">
      <c r="A181" s="124">
        <f>COUNTIF(R$2:R181,'RO registers-Client'!K$1)+COUNTIF(R$2:R181,'RO registers-Client'!I$1)+COUNTIF(R$2:R181,'RO registers-Client'!J$1)</f>
        <v>100</v>
      </c>
      <c r="B181" s="132">
        <v>53017</v>
      </c>
      <c r="C181" s="123" t="s">
        <v>46</v>
      </c>
      <c r="D181" s="123" t="s">
        <v>481</v>
      </c>
      <c r="E181" s="123" t="s">
        <v>2483</v>
      </c>
      <c r="F181" s="123" t="s">
        <v>1737</v>
      </c>
      <c r="G181" s="132" t="s">
        <v>113</v>
      </c>
      <c r="H181" s="132" t="s">
        <v>113</v>
      </c>
      <c r="I181" s="132" t="s">
        <v>113</v>
      </c>
      <c r="J181" s="132" t="s">
        <v>113</v>
      </c>
      <c r="K181" s="132" t="s">
        <v>113</v>
      </c>
      <c r="L181" s="151" t="s">
        <v>599</v>
      </c>
      <c r="M181" s="124"/>
      <c r="N181" s="124"/>
      <c r="O181" s="124"/>
      <c r="P181" s="124"/>
      <c r="Q181" s="124"/>
      <c r="R181" s="127" t="str">
        <f t="shared" si="21"/>
        <v/>
      </c>
    </row>
    <row r="182" spans="1:18" s="78" customFormat="1" ht="50.1" customHeight="1">
      <c r="A182" s="124">
        <f>COUNTIF(R$2:R182,'RO registers-Client'!K$1)+COUNTIF(R$2:R182,'RO registers-Client'!I$1)+COUNTIF(R$2:R182,'RO registers-Client'!J$1)</f>
        <v>100</v>
      </c>
      <c r="B182" s="132">
        <v>53017</v>
      </c>
      <c r="C182" s="123" t="s">
        <v>229</v>
      </c>
      <c r="D182" s="123" t="s">
        <v>481</v>
      </c>
      <c r="E182" s="123" t="s">
        <v>2483</v>
      </c>
      <c r="F182" s="123" t="s">
        <v>2545</v>
      </c>
      <c r="G182" s="132" t="s">
        <v>113</v>
      </c>
      <c r="H182" s="123" t="s">
        <v>2545</v>
      </c>
      <c r="I182" s="132" t="s">
        <v>113</v>
      </c>
      <c r="J182" s="132" t="s">
        <v>113</v>
      </c>
      <c r="K182" s="132" t="s">
        <v>113</v>
      </c>
      <c r="L182" s="123"/>
      <c r="M182" s="124"/>
      <c r="N182" s="124"/>
      <c r="O182" s="124"/>
      <c r="P182" s="124"/>
      <c r="Q182" s="124"/>
      <c r="R182" s="127" t="str">
        <f t="shared" si="21"/>
        <v/>
      </c>
    </row>
    <row r="183" spans="1:18" s="78" customFormat="1" ht="50.1" customHeight="1">
      <c r="A183" s="124">
        <f>COUNTIF(R$2:R183,'RO registers-Client'!K$1)+COUNTIF(R$2:R183,'RO registers-Client'!I$1)+COUNTIF(R$2:R183,'RO registers-Client'!J$1)</f>
        <v>100</v>
      </c>
      <c r="B183" s="132">
        <v>53018</v>
      </c>
      <c r="C183" s="123" t="s">
        <v>228</v>
      </c>
      <c r="D183" s="123" t="s">
        <v>481</v>
      </c>
      <c r="E183" s="123" t="s">
        <v>2483</v>
      </c>
      <c r="F183" s="123" t="s">
        <v>2545</v>
      </c>
      <c r="G183" s="132" t="s">
        <v>113</v>
      </c>
      <c r="H183" s="123" t="s">
        <v>2545</v>
      </c>
      <c r="I183" s="132" t="s">
        <v>113</v>
      </c>
      <c r="J183" s="132" t="s">
        <v>113</v>
      </c>
      <c r="K183" s="132" t="s">
        <v>113</v>
      </c>
      <c r="L183" s="123"/>
      <c r="M183" s="124"/>
      <c r="N183" s="124"/>
      <c r="O183" s="124"/>
      <c r="P183" s="124"/>
      <c r="Q183" s="124"/>
      <c r="R183" s="127" t="str">
        <f t="shared" si="21"/>
        <v/>
      </c>
    </row>
    <row r="184" spans="1:18" ht="50.1" customHeight="1">
      <c r="A184" s="124">
        <f>COUNTIF(R$2:R184,'RO registers-Client'!K$1)+COUNTIF(R$2:R184,'RO registers-Client'!I$1)+COUNTIF(R$2:R184,'RO registers-Client'!J$1)</f>
        <v>100</v>
      </c>
      <c r="B184" s="132">
        <v>53019</v>
      </c>
      <c r="C184" s="123" t="s">
        <v>2481</v>
      </c>
      <c r="D184" s="123" t="s">
        <v>481</v>
      </c>
      <c r="E184" s="123" t="s">
        <v>1605</v>
      </c>
      <c r="F184" s="123" t="s">
        <v>1748</v>
      </c>
      <c r="G184" s="132" t="s">
        <v>113</v>
      </c>
      <c r="H184" s="132" t="s">
        <v>95</v>
      </c>
      <c r="I184" s="132" t="s">
        <v>113</v>
      </c>
      <c r="J184" s="132" t="s">
        <v>113</v>
      </c>
      <c r="K184" s="132" t="s">
        <v>113</v>
      </c>
      <c r="L184" s="123"/>
      <c r="M184" s="124"/>
      <c r="N184" s="124"/>
      <c r="O184" s="124"/>
      <c r="P184" s="124" t="s">
        <v>459</v>
      </c>
      <c r="Q184" s="124"/>
      <c r="R184" s="127" t="str">
        <f t="shared" ref="R184:R196" si="27">CONCATENATE(M184,N184,O184,P184,Q184)</f>
        <v>Multi-String</v>
      </c>
    </row>
    <row r="185" spans="1:18" s="91" customFormat="1" ht="50.1" customHeight="1">
      <c r="A185" s="124">
        <f>COUNTIF(R$2:R185,'RO registers-Client'!K$1)+COUNTIF(R$2:R185,'RO registers-Client'!I$1)+COUNTIF(R$2:R185,'RO registers-Client'!J$1)</f>
        <v>100</v>
      </c>
      <c r="B185" s="132">
        <v>53019</v>
      </c>
      <c r="C185" s="123" t="s">
        <v>46</v>
      </c>
      <c r="D185" s="123" t="s">
        <v>481</v>
      </c>
      <c r="E185" s="123" t="s">
        <v>1606</v>
      </c>
      <c r="F185" s="123" t="s">
        <v>1749</v>
      </c>
      <c r="G185" s="132" t="s">
        <v>113</v>
      </c>
      <c r="H185" s="132" t="s">
        <v>231</v>
      </c>
      <c r="I185" s="132" t="s">
        <v>113</v>
      </c>
      <c r="J185" s="132" t="s">
        <v>113</v>
      </c>
      <c r="K185" s="132" t="s">
        <v>113</v>
      </c>
      <c r="L185" s="123"/>
      <c r="M185" s="124"/>
      <c r="N185" s="124"/>
      <c r="O185" s="124"/>
      <c r="P185" s="124" t="s">
        <v>459</v>
      </c>
      <c r="Q185" s="124"/>
      <c r="R185" s="127" t="str">
        <f t="shared" si="27"/>
        <v>Multi-String</v>
      </c>
    </row>
    <row r="186" spans="1:18" ht="50.1" customHeight="1">
      <c r="A186" s="124">
        <f>COUNTIF(R$2:R186,'RO registers-Client'!K$1)+COUNTIF(R$2:R186,'RO registers-Client'!I$1)+COUNTIF(R$2:R186,'RO registers-Client'!J$1)</f>
        <v>100</v>
      </c>
      <c r="B186" s="132">
        <v>53019</v>
      </c>
      <c r="C186" s="123" t="s">
        <v>47</v>
      </c>
      <c r="D186" s="123" t="s">
        <v>481</v>
      </c>
      <c r="E186" s="123" t="s">
        <v>1607</v>
      </c>
      <c r="F186" s="123" t="s">
        <v>1750</v>
      </c>
      <c r="G186" s="132" t="s">
        <v>113</v>
      </c>
      <c r="H186" s="195" t="s">
        <v>2847</v>
      </c>
      <c r="I186" s="132" t="s">
        <v>113</v>
      </c>
      <c r="J186" s="132" t="s">
        <v>113</v>
      </c>
      <c r="K186" s="132" t="s">
        <v>113</v>
      </c>
      <c r="L186" s="123"/>
      <c r="M186" s="124"/>
      <c r="N186" s="124"/>
      <c r="O186" s="124"/>
      <c r="P186" s="124" t="s">
        <v>459</v>
      </c>
      <c r="Q186" s="124"/>
      <c r="R186" s="127" t="str">
        <f t="shared" si="27"/>
        <v>Multi-String</v>
      </c>
    </row>
    <row r="187" spans="1:18" ht="50.1" customHeight="1">
      <c r="A187" s="124">
        <f>COUNTIF(R$2:R187,'RO registers-Client'!K$1)+COUNTIF(R$2:R187,'RO registers-Client'!I$1)+COUNTIF(R$2:R187,'RO registers-Client'!J$1)</f>
        <v>100</v>
      </c>
      <c r="B187" s="132">
        <v>53019</v>
      </c>
      <c r="C187" s="123" t="s">
        <v>48</v>
      </c>
      <c r="D187" s="123" t="s">
        <v>481</v>
      </c>
      <c r="E187" s="123" t="s">
        <v>1608</v>
      </c>
      <c r="F187" s="123" t="s">
        <v>1751</v>
      </c>
      <c r="G187" s="132" t="s">
        <v>113</v>
      </c>
      <c r="H187" s="132" t="s">
        <v>95</v>
      </c>
      <c r="I187" s="132" t="s">
        <v>113</v>
      </c>
      <c r="J187" s="132" t="s">
        <v>113</v>
      </c>
      <c r="K187" s="132" t="s">
        <v>113</v>
      </c>
      <c r="L187" s="123"/>
      <c r="M187" s="124"/>
      <c r="N187" s="124"/>
      <c r="O187" s="124"/>
      <c r="P187" s="124" t="s">
        <v>459</v>
      </c>
      <c r="Q187" s="124"/>
      <c r="R187" s="127" t="str">
        <f t="shared" si="27"/>
        <v>Multi-String</v>
      </c>
    </row>
    <row r="188" spans="1:18" ht="50.1" customHeight="1">
      <c r="A188" s="124">
        <f>COUNTIF(R$2:R188,'RO registers-Client'!K$1)+COUNTIF(R$2:R188,'RO registers-Client'!I$1)+COUNTIF(R$2:R188,'RO registers-Client'!J$1)</f>
        <v>100</v>
      </c>
      <c r="B188" s="132">
        <v>53019</v>
      </c>
      <c r="C188" s="123" t="s">
        <v>49</v>
      </c>
      <c r="D188" s="123" t="s">
        <v>481</v>
      </c>
      <c r="E188" s="123" t="s">
        <v>1609</v>
      </c>
      <c r="F188" s="123" t="s">
        <v>1752</v>
      </c>
      <c r="G188" s="132" t="s">
        <v>113</v>
      </c>
      <c r="H188" s="132" t="s">
        <v>95</v>
      </c>
      <c r="I188" s="132" t="s">
        <v>113</v>
      </c>
      <c r="J188" s="132" t="s">
        <v>113</v>
      </c>
      <c r="K188" s="132" t="s">
        <v>113</v>
      </c>
      <c r="L188" s="123" t="s">
        <v>577</v>
      </c>
      <c r="M188" s="124"/>
      <c r="N188" s="124"/>
      <c r="O188" s="124"/>
      <c r="P188" s="124" t="s">
        <v>459</v>
      </c>
      <c r="Q188" s="124"/>
      <c r="R188" s="127" t="str">
        <f t="shared" si="27"/>
        <v>Multi-String</v>
      </c>
    </row>
    <row r="189" spans="1:18" ht="50.1" customHeight="1">
      <c r="A189" s="124">
        <f>COUNTIF(R$2:R189,'RO registers-Client'!K$1)+COUNTIF(R$2:R189,'RO registers-Client'!I$1)+COUNTIF(R$2:R189,'RO registers-Client'!J$1)</f>
        <v>100</v>
      </c>
      <c r="B189" s="132">
        <v>53019</v>
      </c>
      <c r="C189" s="123" t="s">
        <v>50</v>
      </c>
      <c r="D189" s="123" t="s">
        <v>481</v>
      </c>
      <c r="E189" s="123" t="s">
        <v>1610</v>
      </c>
      <c r="F189" s="123" t="s">
        <v>1753</v>
      </c>
      <c r="G189" s="132" t="s">
        <v>113</v>
      </c>
      <c r="H189" s="132" t="s">
        <v>95</v>
      </c>
      <c r="I189" s="132" t="s">
        <v>113</v>
      </c>
      <c r="J189" s="132" t="s">
        <v>113</v>
      </c>
      <c r="K189" s="132" t="s">
        <v>113</v>
      </c>
      <c r="L189" s="123" t="s">
        <v>577</v>
      </c>
      <c r="M189" s="124"/>
      <c r="N189" s="124"/>
      <c r="O189" s="124"/>
      <c r="P189" s="124" t="s">
        <v>459</v>
      </c>
      <c r="Q189" s="124"/>
      <c r="R189" s="127" t="str">
        <f t="shared" si="27"/>
        <v>Multi-String</v>
      </c>
    </row>
    <row r="190" spans="1:18" ht="50.1" customHeight="1">
      <c r="A190" s="124">
        <f>COUNTIF(R$2:R190,'RO registers-Client'!K$1)+COUNTIF(R$2:R190,'RO registers-Client'!I$1)+COUNTIF(R$2:R190,'RO registers-Client'!J$1)</f>
        <v>100</v>
      </c>
      <c r="B190" s="132">
        <v>53019</v>
      </c>
      <c r="C190" s="123" t="s">
        <v>51</v>
      </c>
      <c r="D190" s="123" t="s">
        <v>481</v>
      </c>
      <c r="E190" s="123" t="s">
        <v>1611</v>
      </c>
      <c r="F190" s="123" t="s">
        <v>1754</v>
      </c>
      <c r="G190" s="132" t="s">
        <v>113</v>
      </c>
      <c r="H190" s="132" t="s">
        <v>231</v>
      </c>
      <c r="I190" s="132" t="s">
        <v>113</v>
      </c>
      <c r="J190" s="132" t="s">
        <v>113</v>
      </c>
      <c r="K190" s="132" t="s">
        <v>113</v>
      </c>
      <c r="L190" s="123"/>
      <c r="M190" s="124"/>
      <c r="N190" s="124"/>
      <c r="O190" s="124"/>
      <c r="P190" s="124" t="s">
        <v>459</v>
      </c>
      <c r="Q190" s="124"/>
      <c r="R190" s="127" t="str">
        <f t="shared" ref="R190:R191" si="28">CONCATENATE(M190,N190,O190,P190,Q190)</f>
        <v>Multi-String</v>
      </c>
    </row>
    <row r="191" spans="1:18" ht="50.1" customHeight="1">
      <c r="A191" s="124">
        <f>COUNTIF(R$2:R191,'RO registers-Client'!K$1)+COUNTIF(R$2:R191,'RO registers-Client'!I$1)+COUNTIF(R$2:R191,'RO registers-Client'!J$1)</f>
        <v>100</v>
      </c>
      <c r="B191" s="132">
        <v>53019</v>
      </c>
      <c r="C191" s="123" t="s">
        <v>52</v>
      </c>
      <c r="D191" s="123" t="s">
        <v>481</v>
      </c>
      <c r="E191" s="123" t="s">
        <v>1612</v>
      </c>
      <c r="F191" s="123" t="s">
        <v>1755</v>
      </c>
      <c r="G191" s="132" t="s">
        <v>113</v>
      </c>
      <c r="H191" s="132" t="s">
        <v>95</v>
      </c>
      <c r="I191" s="132" t="s">
        <v>113</v>
      </c>
      <c r="J191" s="132" t="s">
        <v>113</v>
      </c>
      <c r="K191" s="132" t="s">
        <v>113</v>
      </c>
      <c r="L191" s="123"/>
      <c r="M191" s="124"/>
      <c r="N191" s="124"/>
      <c r="O191" s="124"/>
      <c r="P191" s="124" t="s">
        <v>459</v>
      </c>
      <c r="Q191" s="124"/>
      <c r="R191" s="127" t="str">
        <f t="shared" si="28"/>
        <v>Multi-String</v>
      </c>
    </row>
    <row r="192" spans="1:18" ht="50.1" customHeight="1">
      <c r="A192" s="124">
        <f>COUNTIF(R$2:R192,'RO registers-Client'!K$1)+COUNTIF(R$2:R192,'RO registers-Client'!I$1)+COUNTIF(R$2:R192,'RO registers-Client'!J$1)</f>
        <v>100</v>
      </c>
      <c r="B192" s="132">
        <v>53019</v>
      </c>
      <c r="C192" s="123" t="s">
        <v>2536</v>
      </c>
      <c r="D192" s="123" t="s">
        <v>481</v>
      </c>
      <c r="E192" s="123" t="s">
        <v>1613</v>
      </c>
      <c r="F192" s="123" t="s">
        <v>1756</v>
      </c>
      <c r="G192" s="132" t="s">
        <v>113</v>
      </c>
      <c r="H192" s="132" t="s">
        <v>232</v>
      </c>
      <c r="I192" s="132" t="s">
        <v>113</v>
      </c>
      <c r="J192" s="132" t="s">
        <v>113</v>
      </c>
      <c r="K192" s="132" t="s">
        <v>113</v>
      </c>
      <c r="L192" s="123"/>
      <c r="M192" s="124"/>
      <c r="N192" s="124"/>
      <c r="O192" s="124"/>
      <c r="P192" s="124" t="s">
        <v>459</v>
      </c>
      <c r="Q192" s="124"/>
      <c r="R192" s="127" t="str">
        <f t="shared" si="27"/>
        <v>Multi-String</v>
      </c>
    </row>
    <row r="193" spans="1:18" ht="50.1" customHeight="1">
      <c r="A193" s="124">
        <f>COUNTIF(R$2:R193,'RO registers-Client'!K$1)+COUNTIF(R$2:R193,'RO registers-Client'!I$1)+COUNTIF(R$2:R193,'RO registers-Client'!J$1)</f>
        <v>100</v>
      </c>
      <c r="B193" s="132">
        <v>53019</v>
      </c>
      <c r="C193" s="123" t="s">
        <v>54</v>
      </c>
      <c r="D193" s="123" t="s">
        <v>481</v>
      </c>
      <c r="E193" s="123" t="s">
        <v>1614</v>
      </c>
      <c r="F193" s="123" t="s">
        <v>1757</v>
      </c>
      <c r="G193" s="132" t="s">
        <v>113</v>
      </c>
      <c r="H193" s="132" t="s">
        <v>231</v>
      </c>
      <c r="I193" s="132" t="s">
        <v>113</v>
      </c>
      <c r="J193" s="132" t="s">
        <v>113</v>
      </c>
      <c r="K193" s="132" t="s">
        <v>113</v>
      </c>
      <c r="L193" s="123" t="s">
        <v>577</v>
      </c>
      <c r="M193" s="124"/>
      <c r="N193" s="124"/>
      <c r="O193" s="124"/>
      <c r="P193" s="124" t="s">
        <v>459</v>
      </c>
      <c r="Q193" s="124"/>
      <c r="R193" s="127" t="str">
        <f t="shared" si="27"/>
        <v>Multi-String</v>
      </c>
    </row>
    <row r="194" spans="1:18" ht="50.1" customHeight="1">
      <c r="A194" s="124">
        <f>COUNTIF(R$2:R194,'RO registers-Client'!K$1)+COUNTIF(R$2:R194,'RO registers-Client'!I$1)+COUNTIF(R$2:R194,'RO registers-Client'!J$1)</f>
        <v>100</v>
      </c>
      <c r="B194" s="132">
        <v>53019</v>
      </c>
      <c r="C194" s="123" t="s">
        <v>651</v>
      </c>
      <c r="D194" s="123" t="s">
        <v>481</v>
      </c>
      <c r="E194" s="123" t="s">
        <v>2108</v>
      </c>
      <c r="F194" s="123" t="s">
        <v>1758</v>
      </c>
      <c r="G194" s="132" t="s">
        <v>113</v>
      </c>
      <c r="H194" s="132" t="s">
        <v>652</v>
      </c>
      <c r="I194" s="132" t="s">
        <v>113</v>
      </c>
      <c r="J194" s="132" t="s">
        <v>113</v>
      </c>
      <c r="K194" s="132" t="s">
        <v>113</v>
      </c>
      <c r="L194" s="123" t="s">
        <v>723</v>
      </c>
      <c r="M194" s="124"/>
      <c r="N194" s="124"/>
      <c r="O194" s="124"/>
      <c r="P194" s="124" t="s">
        <v>459</v>
      </c>
      <c r="Q194" s="124"/>
      <c r="R194" s="127" t="str">
        <f t="shared" ref="R194" si="29">CONCATENATE(M194,N194,O194,P194,Q194)</f>
        <v>Multi-String</v>
      </c>
    </row>
    <row r="195" spans="1:18" ht="50.1" customHeight="1">
      <c r="A195" s="124">
        <f>COUNTIF(R$2:R195,'RO registers-Client'!K$1)+COUNTIF(R$2:R195,'RO registers-Client'!I$1)+COUNTIF(R$2:R195,'RO registers-Client'!J$1)</f>
        <v>100</v>
      </c>
      <c r="B195" s="132">
        <v>53019</v>
      </c>
      <c r="C195" s="123" t="s">
        <v>449</v>
      </c>
      <c r="D195" s="123" t="s">
        <v>481</v>
      </c>
      <c r="E195" s="123" t="s">
        <v>2483</v>
      </c>
      <c r="F195" s="132" t="s">
        <v>113</v>
      </c>
      <c r="G195" s="132" t="s">
        <v>113</v>
      </c>
      <c r="H195" s="132" t="s">
        <v>113</v>
      </c>
      <c r="I195" s="132" t="s">
        <v>113</v>
      </c>
      <c r="J195" s="132" t="s">
        <v>113</v>
      </c>
      <c r="K195" s="132" t="s">
        <v>113</v>
      </c>
      <c r="L195" s="123"/>
      <c r="M195" s="124"/>
      <c r="N195" s="126"/>
      <c r="O195" s="124"/>
      <c r="P195" s="124"/>
      <c r="Q195" s="124"/>
      <c r="R195" s="127" t="str">
        <f t="shared" ref="R195" si="30">CONCATENATE(M195,N195,O195,P195,Q195)</f>
        <v/>
      </c>
    </row>
    <row r="196" spans="1:18" ht="50.1" customHeight="1">
      <c r="A196" s="124">
        <f>COUNTIF(R$2:R196,'RO registers-Client'!K$1)+COUNTIF(R$2:R196,'RO registers-Client'!I$1)+COUNTIF(R$2:R196,'RO registers-Client'!J$1)</f>
        <v>100</v>
      </c>
      <c r="B196" s="132">
        <v>53020</v>
      </c>
      <c r="C196" s="123" t="s">
        <v>2481</v>
      </c>
      <c r="D196" s="123" t="s">
        <v>481</v>
      </c>
      <c r="E196" s="123" t="s">
        <v>2078</v>
      </c>
      <c r="F196" s="123" t="s">
        <v>1759</v>
      </c>
      <c r="G196" s="132" t="s">
        <v>113</v>
      </c>
      <c r="H196" s="132" t="s">
        <v>457</v>
      </c>
      <c r="I196" s="132" t="s">
        <v>113</v>
      </c>
      <c r="J196" s="132" t="s">
        <v>113</v>
      </c>
      <c r="K196" s="132" t="s">
        <v>113</v>
      </c>
      <c r="L196" s="123"/>
      <c r="M196" s="124"/>
      <c r="N196" s="124"/>
      <c r="O196" s="124"/>
      <c r="P196" s="124" t="s">
        <v>459</v>
      </c>
      <c r="Q196" s="124"/>
      <c r="R196" s="127" t="str">
        <f t="shared" si="27"/>
        <v>Multi-String</v>
      </c>
    </row>
    <row r="197" spans="1:18" ht="50.1" customHeight="1">
      <c r="A197" s="124">
        <f>COUNTIF(R$2:R197,'RO registers-Client'!K$1)+COUNTIF(R$2:R197,'RO registers-Client'!I$1)+COUNTIF(R$2:R197,'RO registers-Client'!J$1)</f>
        <v>100</v>
      </c>
      <c r="B197" s="132">
        <v>53020</v>
      </c>
      <c r="C197" s="123" t="s">
        <v>46</v>
      </c>
      <c r="D197" s="123" t="s">
        <v>481</v>
      </c>
      <c r="E197" s="123" t="s">
        <v>2483</v>
      </c>
      <c r="F197" s="123" t="s">
        <v>1760</v>
      </c>
      <c r="G197" s="132" t="s">
        <v>113</v>
      </c>
      <c r="H197" s="132" t="s">
        <v>113</v>
      </c>
      <c r="I197" s="132" t="s">
        <v>113</v>
      </c>
      <c r="J197" s="132" t="s">
        <v>113</v>
      </c>
      <c r="K197" s="132" t="s">
        <v>113</v>
      </c>
      <c r="L197" s="151" t="s">
        <v>599</v>
      </c>
      <c r="M197" s="124"/>
      <c r="N197" s="124"/>
      <c r="O197" s="124"/>
      <c r="P197" s="124"/>
      <c r="Q197" s="124"/>
      <c r="R197" s="127" t="str">
        <f t="shared" ref="R197:R246" si="31">CONCATENATE(M197,N197,O197,P197,Q197)</f>
        <v/>
      </c>
    </row>
    <row r="198" spans="1:18" ht="50.1" customHeight="1">
      <c r="A198" s="124">
        <f>COUNTIF(R$2:R198,'RO registers-Client'!K$1)+COUNTIF(R$2:R198,'RO registers-Client'!I$1)+COUNTIF(R$2:R198,'RO registers-Client'!J$1)</f>
        <v>100</v>
      </c>
      <c r="B198" s="132">
        <v>53020</v>
      </c>
      <c r="C198" s="123" t="s">
        <v>229</v>
      </c>
      <c r="D198" s="123" t="s">
        <v>481</v>
      </c>
      <c r="E198" s="123" t="s">
        <v>2483</v>
      </c>
      <c r="F198" s="132" t="s">
        <v>113</v>
      </c>
      <c r="G198" s="132" t="s">
        <v>113</v>
      </c>
      <c r="H198" s="132" t="s">
        <v>113</v>
      </c>
      <c r="I198" s="132" t="s">
        <v>113</v>
      </c>
      <c r="J198" s="132" t="s">
        <v>113</v>
      </c>
      <c r="K198" s="132" t="s">
        <v>113</v>
      </c>
      <c r="L198" s="123"/>
      <c r="M198" s="124"/>
      <c r="N198" s="124"/>
      <c r="O198" s="124"/>
      <c r="P198" s="124"/>
      <c r="Q198" s="124"/>
      <c r="R198" s="127" t="str">
        <f t="shared" si="31"/>
        <v/>
      </c>
    </row>
    <row r="199" spans="1:18" ht="50.1" customHeight="1">
      <c r="A199" s="124">
        <f>COUNTIF(R$2:R199,'RO registers-Client'!K$1)+COUNTIF(R$2:R199,'RO registers-Client'!I$1)+COUNTIF(R$2:R199,'RO registers-Client'!J$1)</f>
        <v>100</v>
      </c>
      <c r="B199" s="132">
        <v>53021</v>
      </c>
      <c r="C199" s="123" t="s">
        <v>228</v>
      </c>
      <c r="D199" s="123" t="s">
        <v>481</v>
      </c>
      <c r="E199" s="123" t="s">
        <v>2483</v>
      </c>
      <c r="F199" s="132" t="s">
        <v>113</v>
      </c>
      <c r="G199" s="132" t="s">
        <v>113</v>
      </c>
      <c r="H199" s="132" t="s">
        <v>113</v>
      </c>
      <c r="I199" s="132" t="s">
        <v>113</v>
      </c>
      <c r="J199" s="132" t="s">
        <v>113</v>
      </c>
      <c r="K199" s="132" t="s">
        <v>113</v>
      </c>
      <c r="L199" s="123"/>
      <c r="M199" s="124"/>
      <c r="N199" s="124"/>
      <c r="O199" s="124"/>
      <c r="P199" s="124"/>
      <c r="Q199" s="124"/>
      <c r="R199" s="127" t="str">
        <f t="shared" si="31"/>
        <v/>
      </c>
    </row>
    <row r="200" spans="1:18" ht="50.1" customHeight="1">
      <c r="A200" s="124">
        <f>COUNTIF(R$2:R200,'RO registers-Client'!K$1)+COUNTIF(R$2:R200,'RO registers-Client'!I$1)+COUNTIF(R$2:R200,'RO registers-Client'!J$1)</f>
        <v>100</v>
      </c>
      <c r="B200" s="132">
        <v>53022</v>
      </c>
      <c r="C200" s="123" t="s">
        <v>2481</v>
      </c>
      <c r="D200" s="123" t="s">
        <v>481</v>
      </c>
      <c r="E200" s="123" t="s">
        <v>1625</v>
      </c>
      <c r="F200" s="123" t="s">
        <v>1771</v>
      </c>
      <c r="G200" s="132" t="s">
        <v>113</v>
      </c>
      <c r="H200" s="132" t="s">
        <v>95</v>
      </c>
      <c r="I200" s="132" t="s">
        <v>113</v>
      </c>
      <c r="J200" s="132" t="s">
        <v>113</v>
      </c>
      <c r="K200" s="132" t="s">
        <v>113</v>
      </c>
      <c r="L200" s="123"/>
      <c r="M200" s="124"/>
      <c r="N200" s="124"/>
      <c r="O200" s="124"/>
      <c r="P200" s="124" t="s">
        <v>459</v>
      </c>
      <c r="Q200" s="124"/>
      <c r="R200" s="127" t="str">
        <f t="shared" si="31"/>
        <v>Multi-String</v>
      </c>
    </row>
    <row r="201" spans="1:18" ht="50.1" customHeight="1">
      <c r="A201" s="124">
        <f>COUNTIF(R$2:R201,'RO registers-Client'!K$1)+COUNTIF(R$2:R201,'RO registers-Client'!I$1)+COUNTIF(R$2:R201,'RO registers-Client'!J$1)</f>
        <v>100</v>
      </c>
      <c r="B201" s="132">
        <v>53022</v>
      </c>
      <c r="C201" s="123" t="s">
        <v>46</v>
      </c>
      <c r="D201" s="123" t="s">
        <v>481</v>
      </c>
      <c r="E201" s="123" t="s">
        <v>1626</v>
      </c>
      <c r="F201" s="123" t="s">
        <v>1772</v>
      </c>
      <c r="G201" s="132" t="s">
        <v>113</v>
      </c>
      <c r="H201" s="132" t="s">
        <v>231</v>
      </c>
      <c r="I201" s="132" t="s">
        <v>113</v>
      </c>
      <c r="J201" s="132" t="s">
        <v>113</v>
      </c>
      <c r="K201" s="132" t="s">
        <v>113</v>
      </c>
      <c r="L201" s="123"/>
      <c r="M201" s="124"/>
      <c r="N201" s="124"/>
      <c r="O201" s="124"/>
      <c r="P201" s="124" t="s">
        <v>459</v>
      </c>
      <c r="Q201" s="124"/>
      <c r="R201" s="127" t="str">
        <f t="shared" si="31"/>
        <v>Multi-String</v>
      </c>
    </row>
    <row r="202" spans="1:18" ht="50.1" customHeight="1">
      <c r="A202" s="124">
        <f>COUNTIF(R$2:R202,'RO registers-Client'!K$1)+COUNTIF(R$2:R202,'RO registers-Client'!I$1)+COUNTIF(R$2:R202,'RO registers-Client'!J$1)</f>
        <v>100</v>
      </c>
      <c r="B202" s="132">
        <v>53022</v>
      </c>
      <c r="C202" s="123" t="s">
        <v>47</v>
      </c>
      <c r="D202" s="123" t="s">
        <v>481</v>
      </c>
      <c r="E202" s="123" t="s">
        <v>1627</v>
      </c>
      <c r="F202" s="123" t="s">
        <v>1773</v>
      </c>
      <c r="G202" s="132" t="s">
        <v>113</v>
      </c>
      <c r="H202" s="132" t="s">
        <v>95</v>
      </c>
      <c r="I202" s="132" t="s">
        <v>113</v>
      </c>
      <c r="J202" s="132" t="s">
        <v>113</v>
      </c>
      <c r="K202" s="132" t="s">
        <v>113</v>
      </c>
      <c r="L202" s="123"/>
      <c r="M202" s="124"/>
      <c r="N202" s="124"/>
      <c r="O202" s="124"/>
      <c r="P202" s="124" t="s">
        <v>459</v>
      </c>
      <c r="Q202" s="124"/>
      <c r="R202" s="127" t="str">
        <f t="shared" si="31"/>
        <v>Multi-String</v>
      </c>
    </row>
    <row r="203" spans="1:18" ht="50.1" customHeight="1">
      <c r="A203" s="124">
        <f>COUNTIF(R$2:R203,'RO registers-Client'!K$1)+COUNTIF(R$2:R203,'RO registers-Client'!I$1)+COUNTIF(R$2:R203,'RO registers-Client'!J$1)</f>
        <v>100</v>
      </c>
      <c r="B203" s="132">
        <v>53022</v>
      </c>
      <c r="C203" s="123" t="s">
        <v>48</v>
      </c>
      <c r="D203" s="123" t="s">
        <v>481</v>
      </c>
      <c r="E203" s="123" t="s">
        <v>1628</v>
      </c>
      <c r="F203" s="123" t="s">
        <v>1774</v>
      </c>
      <c r="G203" s="132" t="s">
        <v>113</v>
      </c>
      <c r="H203" s="132" t="s">
        <v>95</v>
      </c>
      <c r="I203" s="132" t="s">
        <v>113</v>
      </c>
      <c r="J203" s="132" t="s">
        <v>113</v>
      </c>
      <c r="K203" s="132" t="s">
        <v>113</v>
      </c>
      <c r="L203" s="123"/>
      <c r="M203" s="124"/>
      <c r="N203" s="124"/>
      <c r="O203" s="124"/>
      <c r="P203" s="124" t="s">
        <v>459</v>
      </c>
      <c r="Q203" s="124"/>
      <c r="R203" s="127" t="str">
        <f t="shared" si="31"/>
        <v>Multi-String</v>
      </c>
    </row>
    <row r="204" spans="1:18" ht="50.1" customHeight="1">
      <c r="A204" s="124">
        <f>COUNTIF(R$2:R204,'RO registers-Client'!K$1)+COUNTIF(R$2:R204,'RO registers-Client'!I$1)+COUNTIF(R$2:R204,'RO registers-Client'!J$1)</f>
        <v>100</v>
      </c>
      <c r="B204" s="132">
        <v>53022</v>
      </c>
      <c r="C204" s="123" t="s">
        <v>49</v>
      </c>
      <c r="D204" s="123" t="s">
        <v>481</v>
      </c>
      <c r="E204" s="123" t="s">
        <v>1629</v>
      </c>
      <c r="F204" s="123" t="s">
        <v>1775</v>
      </c>
      <c r="G204" s="132" t="s">
        <v>113</v>
      </c>
      <c r="H204" s="132" t="s">
        <v>95</v>
      </c>
      <c r="I204" s="132" t="s">
        <v>113</v>
      </c>
      <c r="J204" s="132" t="s">
        <v>113</v>
      </c>
      <c r="K204" s="132" t="s">
        <v>113</v>
      </c>
      <c r="L204" s="123" t="s">
        <v>577</v>
      </c>
      <c r="M204" s="124"/>
      <c r="N204" s="124"/>
      <c r="O204" s="124"/>
      <c r="P204" s="124" t="s">
        <v>459</v>
      </c>
      <c r="Q204" s="124"/>
      <c r="R204" s="127" t="str">
        <f t="shared" si="31"/>
        <v>Multi-String</v>
      </c>
    </row>
    <row r="205" spans="1:18" ht="50.1" customHeight="1">
      <c r="A205" s="124">
        <f>COUNTIF(R$2:R205,'RO registers-Client'!K$1)+COUNTIF(R$2:R205,'RO registers-Client'!I$1)+COUNTIF(R$2:R205,'RO registers-Client'!J$1)</f>
        <v>100</v>
      </c>
      <c r="B205" s="132">
        <v>53022</v>
      </c>
      <c r="C205" s="123" t="s">
        <v>50</v>
      </c>
      <c r="D205" s="123" t="s">
        <v>481</v>
      </c>
      <c r="E205" s="123" t="s">
        <v>1630</v>
      </c>
      <c r="F205" s="123" t="s">
        <v>1776</v>
      </c>
      <c r="G205" s="132" t="s">
        <v>113</v>
      </c>
      <c r="H205" s="132" t="s">
        <v>95</v>
      </c>
      <c r="I205" s="132" t="s">
        <v>113</v>
      </c>
      <c r="J205" s="132" t="s">
        <v>113</v>
      </c>
      <c r="K205" s="132" t="s">
        <v>113</v>
      </c>
      <c r="L205" s="123" t="s">
        <v>577</v>
      </c>
      <c r="M205" s="124"/>
      <c r="N205" s="124"/>
      <c r="O205" s="124"/>
      <c r="P205" s="124" t="s">
        <v>459</v>
      </c>
      <c r="Q205" s="124"/>
      <c r="R205" s="127" t="str">
        <f t="shared" si="31"/>
        <v>Multi-String</v>
      </c>
    </row>
    <row r="206" spans="1:18" ht="50.1" customHeight="1">
      <c r="A206" s="124">
        <f>COUNTIF(R$2:R206,'RO registers-Client'!K$1)+COUNTIF(R$2:R206,'RO registers-Client'!I$1)+COUNTIF(R$2:R206,'RO registers-Client'!J$1)</f>
        <v>100</v>
      </c>
      <c r="B206" s="132">
        <v>53022</v>
      </c>
      <c r="C206" s="123" t="s">
        <v>51</v>
      </c>
      <c r="D206" s="123" t="s">
        <v>481</v>
      </c>
      <c r="E206" s="123" t="s">
        <v>1631</v>
      </c>
      <c r="F206" s="123" t="s">
        <v>1777</v>
      </c>
      <c r="G206" s="132" t="s">
        <v>113</v>
      </c>
      <c r="H206" s="132" t="s">
        <v>231</v>
      </c>
      <c r="I206" s="132" t="s">
        <v>113</v>
      </c>
      <c r="J206" s="132" t="s">
        <v>113</v>
      </c>
      <c r="K206" s="132" t="s">
        <v>113</v>
      </c>
      <c r="L206" s="123"/>
      <c r="M206" s="124"/>
      <c r="N206" s="124"/>
      <c r="O206" s="124"/>
      <c r="P206" s="124" t="s">
        <v>459</v>
      </c>
      <c r="Q206" s="124"/>
      <c r="R206" s="127" t="str">
        <f t="shared" ref="R206:R207" si="32">CONCATENATE(M206,N206,O206,P206,Q206)</f>
        <v>Multi-String</v>
      </c>
    </row>
    <row r="207" spans="1:18" ht="50.1" customHeight="1">
      <c r="A207" s="124">
        <f>COUNTIF(R$2:R207,'RO registers-Client'!K$1)+COUNTIF(R$2:R207,'RO registers-Client'!I$1)+COUNTIF(R$2:R207,'RO registers-Client'!J$1)</f>
        <v>100</v>
      </c>
      <c r="B207" s="132">
        <v>53022</v>
      </c>
      <c r="C207" s="123" t="s">
        <v>52</v>
      </c>
      <c r="D207" s="123" t="s">
        <v>481</v>
      </c>
      <c r="E207" s="123" t="s">
        <v>1632</v>
      </c>
      <c r="F207" s="123" t="s">
        <v>1778</v>
      </c>
      <c r="G207" s="132" t="s">
        <v>113</v>
      </c>
      <c r="H207" s="132" t="s">
        <v>95</v>
      </c>
      <c r="I207" s="132" t="s">
        <v>113</v>
      </c>
      <c r="J207" s="132" t="s">
        <v>113</v>
      </c>
      <c r="K207" s="132" t="s">
        <v>113</v>
      </c>
      <c r="L207" s="123"/>
      <c r="M207" s="124"/>
      <c r="N207" s="124"/>
      <c r="O207" s="124"/>
      <c r="P207" s="124" t="s">
        <v>459</v>
      </c>
      <c r="Q207" s="124"/>
      <c r="R207" s="127" t="str">
        <f t="shared" si="32"/>
        <v>Multi-String</v>
      </c>
    </row>
    <row r="208" spans="1:18" ht="50.1" customHeight="1">
      <c r="A208" s="124">
        <f>COUNTIF(R$2:R208,'RO registers-Client'!K$1)+COUNTIF(R$2:R208,'RO registers-Client'!I$1)+COUNTIF(R$2:R208,'RO registers-Client'!J$1)</f>
        <v>100</v>
      </c>
      <c r="B208" s="132">
        <v>53022</v>
      </c>
      <c r="C208" s="123" t="s">
        <v>2536</v>
      </c>
      <c r="D208" s="123" t="s">
        <v>481</v>
      </c>
      <c r="E208" s="123" t="s">
        <v>1633</v>
      </c>
      <c r="F208" s="123" t="s">
        <v>1779</v>
      </c>
      <c r="G208" s="132" t="s">
        <v>113</v>
      </c>
      <c r="H208" s="132" t="s">
        <v>232</v>
      </c>
      <c r="I208" s="132" t="s">
        <v>113</v>
      </c>
      <c r="J208" s="132" t="s">
        <v>113</v>
      </c>
      <c r="K208" s="132" t="s">
        <v>113</v>
      </c>
      <c r="L208" s="123"/>
      <c r="M208" s="124"/>
      <c r="N208" s="124"/>
      <c r="O208" s="124"/>
      <c r="P208" s="124" t="s">
        <v>459</v>
      </c>
      <c r="Q208" s="124"/>
      <c r="R208" s="127" t="str">
        <f t="shared" si="31"/>
        <v>Multi-String</v>
      </c>
    </row>
    <row r="209" spans="1:18" ht="50.1" customHeight="1">
      <c r="A209" s="124">
        <f>COUNTIF(R$2:R209,'RO registers-Client'!K$1)+COUNTIF(R$2:R209,'RO registers-Client'!I$1)+COUNTIF(R$2:R209,'RO registers-Client'!J$1)</f>
        <v>100</v>
      </c>
      <c r="B209" s="132">
        <v>53022</v>
      </c>
      <c r="C209" s="123" t="s">
        <v>54</v>
      </c>
      <c r="D209" s="123" t="s">
        <v>481</v>
      </c>
      <c r="E209" s="123" t="s">
        <v>1634</v>
      </c>
      <c r="F209" s="123" t="s">
        <v>1780</v>
      </c>
      <c r="G209" s="132" t="s">
        <v>113</v>
      </c>
      <c r="H209" s="132" t="s">
        <v>231</v>
      </c>
      <c r="I209" s="132" t="s">
        <v>113</v>
      </c>
      <c r="J209" s="132" t="s">
        <v>113</v>
      </c>
      <c r="K209" s="132" t="s">
        <v>113</v>
      </c>
      <c r="L209" s="123" t="s">
        <v>577</v>
      </c>
      <c r="M209" s="124"/>
      <c r="N209" s="124"/>
      <c r="O209" s="124"/>
      <c r="P209" s="124" t="s">
        <v>459</v>
      </c>
      <c r="Q209" s="124"/>
      <c r="R209" s="127" t="str">
        <f t="shared" si="31"/>
        <v>Multi-String</v>
      </c>
    </row>
    <row r="210" spans="1:18" ht="50.1" customHeight="1">
      <c r="A210" s="124">
        <f>COUNTIF(R$2:R210,'RO registers-Client'!K$1)+COUNTIF(R$2:R210,'RO registers-Client'!I$1)+COUNTIF(R$2:R210,'RO registers-Client'!J$1)</f>
        <v>100</v>
      </c>
      <c r="B210" s="132">
        <v>53022</v>
      </c>
      <c r="C210" s="123" t="s">
        <v>651</v>
      </c>
      <c r="D210" s="123" t="s">
        <v>481</v>
      </c>
      <c r="E210" s="123" t="s">
        <v>2109</v>
      </c>
      <c r="F210" s="123" t="s">
        <v>1781</v>
      </c>
      <c r="G210" s="132" t="s">
        <v>113</v>
      </c>
      <c r="H210" s="132" t="s">
        <v>652</v>
      </c>
      <c r="I210" s="132" t="s">
        <v>113</v>
      </c>
      <c r="J210" s="132" t="s">
        <v>113</v>
      </c>
      <c r="K210" s="132" t="s">
        <v>113</v>
      </c>
      <c r="L210" s="123" t="s">
        <v>723</v>
      </c>
      <c r="M210" s="124"/>
      <c r="N210" s="124"/>
      <c r="O210" s="124"/>
      <c r="P210" s="124" t="s">
        <v>459</v>
      </c>
      <c r="Q210" s="124"/>
      <c r="R210" s="127" t="str">
        <f t="shared" ref="R210" si="33">CONCATENATE(M210,N210,O210,P210,Q210)</f>
        <v>Multi-String</v>
      </c>
    </row>
    <row r="211" spans="1:18" ht="50.1" customHeight="1">
      <c r="A211" s="124">
        <f>COUNTIF(R$2:R211,'RO registers-Client'!K$1)+COUNTIF(R$2:R211,'RO registers-Client'!I$1)+COUNTIF(R$2:R211,'RO registers-Client'!J$1)</f>
        <v>100</v>
      </c>
      <c r="B211" s="132">
        <v>53022</v>
      </c>
      <c r="C211" s="123" t="s">
        <v>449</v>
      </c>
      <c r="D211" s="123" t="s">
        <v>481</v>
      </c>
      <c r="E211" s="123" t="s">
        <v>2483</v>
      </c>
      <c r="F211" s="132" t="s">
        <v>113</v>
      </c>
      <c r="G211" s="132" t="s">
        <v>113</v>
      </c>
      <c r="H211" s="132" t="s">
        <v>113</v>
      </c>
      <c r="I211" s="132" t="s">
        <v>113</v>
      </c>
      <c r="J211" s="132" t="s">
        <v>113</v>
      </c>
      <c r="K211" s="132" t="s">
        <v>113</v>
      </c>
      <c r="L211" s="123"/>
      <c r="M211" s="124"/>
      <c r="N211" s="126"/>
      <c r="O211" s="124"/>
      <c r="P211" s="124"/>
      <c r="Q211" s="124"/>
      <c r="R211" s="127" t="str">
        <f t="shared" ref="R211" si="34">CONCATENATE(M211,N211,O211,P211,Q211)</f>
        <v/>
      </c>
    </row>
    <row r="212" spans="1:18" ht="50.1" customHeight="1">
      <c r="A212" s="124">
        <f>COUNTIF(R$2:R212,'RO registers-Client'!K$1)+COUNTIF(R$2:R212,'RO registers-Client'!I$1)+COUNTIF(R$2:R212,'RO registers-Client'!J$1)</f>
        <v>100</v>
      </c>
      <c r="B212" s="132">
        <v>53023</v>
      </c>
      <c r="C212" s="123" t="s">
        <v>2481</v>
      </c>
      <c r="D212" s="123" t="s">
        <v>481</v>
      </c>
      <c r="E212" s="123" t="s">
        <v>2079</v>
      </c>
      <c r="F212" s="123" t="s">
        <v>1782</v>
      </c>
      <c r="G212" s="132" t="s">
        <v>113</v>
      </c>
      <c r="H212" s="132" t="s">
        <v>457</v>
      </c>
      <c r="I212" s="132" t="s">
        <v>113</v>
      </c>
      <c r="J212" s="132" t="s">
        <v>113</v>
      </c>
      <c r="K212" s="132" t="s">
        <v>113</v>
      </c>
      <c r="L212" s="123"/>
      <c r="M212" s="124"/>
      <c r="N212" s="124"/>
      <c r="O212" s="124"/>
      <c r="P212" s="124" t="s">
        <v>459</v>
      </c>
      <c r="Q212" s="124"/>
      <c r="R212" s="127" t="str">
        <f t="shared" si="31"/>
        <v>Multi-String</v>
      </c>
    </row>
    <row r="213" spans="1:18" ht="50.1" customHeight="1">
      <c r="A213" s="124">
        <f>COUNTIF(R$2:R213,'RO registers-Client'!K$1)+COUNTIF(R$2:R213,'RO registers-Client'!I$1)+COUNTIF(R$2:R213,'RO registers-Client'!J$1)</f>
        <v>100</v>
      </c>
      <c r="B213" s="132">
        <v>53023</v>
      </c>
      <c r="C213" s="123" t="s">
        <v>46</v>
      </c>
      <c r="D213" s="123" t="s">
        <v>481</v>
      </c>
      <c r="E213" s="123" t="s">
        <v>2483</v>
      </c>
      <c r="F213" s="123" t="s">
        <v>1783</v>
      </c>
      <c r="G213" s="132" t="s">
        <v>113</v>
      </c>
      <c r="H213" s="132" t="s">
        <v>113</v>
      </c>
      <c r="I213" s="132" t="s">
        <v>113</v>
      </c>
      <c r="J213" s="132" t="s">
        <v>113</v>
      </c>
      <c r="K213" s="132" t="s">
        <v>113</v>
      </c>
      <c r="L213" s="151" t="s">
        <v>599</v>
      </c>
      <c r="M213" s="124"/>
      <c r="N213" s="124"/>
      <c r="O213" s="124"/>
      <c r="P213" s="124"/>
      <c r="Q213" s="124"/>
      <c r="R213" s="127" t="str">
        <f t="shared" si="31"/>
        <v/>
      </c>
    </row>
    <row r="214" spans="1:18" ht="50.1" customHeight="1">
      <c r="A214" s="124">
        <f>COUNTIF(R$2:R214,'RO registers-Client'!K$1)+COUNTIF(R$2:R214,'RO registers-Client'!I$1)+COUNTIF(R$2:R214,'RO registers-Client'!J$1)</f>
        <v>100</v>
      </c>
      <c r="B214" s="132">
        <v>53023</v>
      </c>
      <c r="C214" s="123" t="s">
        <v>229</v>
      </c>
      <c r="D214" s="123" t="s">
        <v>481</v>
      </c>
      <c r="E214" s="123" t="s">
        <v>2483</v>
      </c>
      <c r="F214" s="132" t="s">
        <v>113</v>
      </c>
      <c r="G214" s="132" t="s">
        <v>113</v>
      </c>
      <c r="H214" s="132" t="s">
        <v>113</v>
      </c>
      <c r="I214" s="132" t="s">
        <v>113</v>
      </c>
      <c r="J214" s="132" t="s">
        <v>113</v>
      </c>
      <c r="K214" s="132" t="s">
        <v>113</v>
      </c>
      <c r="L214" s="123"/>
      <c r="M214" s="124"/>
      <c r="N214" s="124"/>
      <c r="O214" s="124"/>
      <c r="P214" s="124"/>
      <c r="Q214" s="124"/>
      <c r="R214" s="127" t="str">
        <f t="shared" si="31"/>
        <v/>
      </c>
    </row>
    <row r="215" spans="1:18" ht="50.1" customHeight="1">
      <c r="A215" s="124">
        <f>COUNTIF(R$2:R215,'RO registers-Client'!K$1)+COUNTIF(R$2:R215,'RO registers-Client'!I$1)+COUNTIF(R$2:R215,'RO registers-Client'!J$1)</f>
        <v>100</v>
      </c>
      <c r="B215" s="132">
        <v>53024</v>
      </c>
      <c r="C215" s="123" t="s">
        <v>228</v>
      </c>
      <c r="D215" s="123" t="s">
        <v>481</v>
      </c>
      <c r="E215" s="123" t="s">
        <v>2483</v>
      </c>
      <c r="F215" s="123" t="s">
        <v>2545</v>
      </c>
      <c r="G215" s="123" t="s">
        <v>2545</v>
      </c>
      <c r="H215" s="123" t="s">
        <v>2545</v>
      </c>
      <c r="I215" s="132" t="s">
        <v>113</v>
      </c>
      <c r="J215" s="132" t="s">
        <v>113</v>
      </c>
      <c r="K215" s="132" t="s">
        <v>113</v>
      </c>
      <c r="L215" s="123"/>
      <c r="M215" s="124"/>
      <c r="N215" s="124"/>
      <c r="O215" s="124"/>
      <c r="P215" s="124"/>
      <c r="Q215" s="124"/>
      <c r="R215" s="127" t="str">
        <f t="shared" si="31"/>
        <v/>
      </c>
    </row>
    <row r="216" spans="1:18" ht="50.1" customHeight="1">
      <c r="A216" s="124">
        <f>COUNTIF(R$2:R216,'RO registers-Client'!K$1)+COUNTIF(R$2:R216,'RO registers-Client'!I$1)+COUNTIF(R$2:R216,'RO registers-Client'!J$1)</f>
        <v>101</v>
      </c>
      <c r="B216" s="132">
        <v>53025</v>
      </c>
      <c r="C216" s="123" t="s">
        <v>2481</v>
      </c>
      <c r="D216" s="123" t="s">
        <v>481</v>
      </c>
      <c r="E216" s="123" t="s">
        <v>1368</v>
      </c>
      <c r="F216" s="123" t="s">
        <v>1491</v>
      </c>
      <c r="G216" s="132" t="s">
        <v>113</v>
      </c>
      <c r="H216" s="132" t="s">
        <v>95</v>
      </c>
      <c r="I216" s="132" t="s">
        <v>113</v>
      </c>
      <c r="J216" s="132" t="s">
        <v>113</v>
      </c>
      <c r="K216" s="132" t="s">
        <v>113</v>
      </c>
      <c r="L216" s="123"/>
      <c r="M216" s="124" t="s">
        <v>453</v>
      </c>
      <c r="N216" s="124" t="s">
        <v>454</v>
      </c>
      <c r="O216" s="124" t="s">
        <v>456</v>
      </c>
      <c r="P216" s="124"/>
      <c r="Q216" s="124"/>
      <c r="R216" s="127" t="str">
        <f t="shared" si="31"/>
        <v>PWS1PWS2PWG2</v>
      </c>
    </row>
    <row r="217" spans="1:18" ht="50.1" customHeight="1">
      <c r="A217" s="124">
        <f>COUNTIF(R$2:R217,'RO registers-Client'!K$1)+COUNTIF(R$2:R217,'RO registers-Client'!I$1)+COUNTIF(R$2:R217,'RO registers-Client'!J$1)</f>
        <v>102</v>
      </c>
      <c r="B217" s="132">
        <v>53025</v>
      </c>
      <c r="C217" s="123" t="s">
        <v>46</v>
      </c>
      <c r="D217" s="123" t="s">
        <v>481</v>
      </c>
      <c r="E217" s="123" t="s">
        <v>1369</v>
      </c>
      <c r="F217" s="123" t="s">
        <v>1492</v>
      </c>
      <c r="G217" s="123" t="s">
        <v>2545</v>
      </c>
      <c r="H217" s="132" t="s">
        <v>95</v>
      </c>
      <c r="I217" s="132" t="s">
        <v>113</v>
      </c>
      <c r="J217" s="132" t="s">
        <v>113</v>
      </c>
      <c r="K217" s="132" t="s">
        <v>113</v>
      </c>
      <c r="L217" s="123"/>
      <c r="M217" s="124" t="s">
        <v>453</v>
      </c>
      <c r="N217" s="124" t="s">
        <v>454</v>
      </c>
      <c r="O217" s="124" t="s">
        <v>456</v>
      </c>
      <c r="P217" s="124"/>
      <c r="Q217" s="124"/>
      <c r="R217" s="127" t="str">
        <f t="shared" si="31"/>
        <v>PWS1PWS2PWG2</v>
      </c>
    </row>
    <row r="218" spans="1:18" ht="50.1" customHeight="1">
      <c r="A218" s="124">
        <f>COUNTIF(R$2:R218,'RO registers-Client'!K$1)+COUNTIF(R$2:R218,'RO registers-Client'!I$1)+COUNTIF(R$2:R218,'RO registers-Client'!J$1)</f>
        <v>103</v>
      </c>
      <c r="B218" s="132">
        <v>53025</v>
      </c>
      <c r="C218" s="123" t="s">
        <v>47</v>
      </c>
      <c r="D218" s="123" t="s">
        <v>481</v>
      </c>
      <c r="E218" s="123" t="s">
        <v>1370</v>
      </c>
      <c r="F218" s="123" t="s">
        <v>1493</v>
      </c>
      <c r="G218" s="132" t="s">
        <v>113</v>
      </c>
      <c r="H218" s="132" t="s">
        <v>95</v>
      </c>
      <c r="I218" s="132" t="s">
        <v>113</v>
      </c>
      <c r="J218" s="132" t="s">
        <v>113</v>
      </c>
      <c r="K218" s="132" t="s">
        <v>113</v>
      </c>
      <c r="L218" s="123"/>
      <c r="M218" s="124" t="s">
        <v>453</v>
      </c>
      <c r="N218" s="124" t="s">
        <v>454</v>
      </c>
      <c r="O218" s="124" t="s">
        <v>456</v>
      </c>
      <c r="P218" s="124"/>
      <c r="Q218" s="124"/>
      <c r="R218" s="127" t="str">
        <f t="shared" si="31"/>
        <v>PWS1PWS2PWG2</v>
      </c>
    </row>
    <row r="219" spans="1:18" ht="50.1" customHeight="1">
      <c r="A219" s="124">
        <f>COUNTIF(R$2:R219,'RO registers-Client'!K$1)+COUNTIF(R$2:R219,'RO registers-Client'!I$1)+COUNTIF(R$2:R219,'RO registers-Client'!J$1)</f>
        <v>104</v>
      </c>
      <c r="B219" s="132">
        <v>53025</v>
      </c>
      <c r="C219" s="123" t="s">
        <v>48</v>
      </c>
      <c r="D219" s="123" t="s">
        <v>481</v>
      </c>
      <c r="E219" s="123" t="s">
        <v>1371</v>
      </c>
      <c r="F219" s="123" t="s">
        <v>1494</v>
      </c>
      <c r="G219" s="132" t="s">
        <v>113</v>
      </c>
      <c r="H219" s="132" t="s">
        <v>95</v>
      </c>
      <c r="I219" s="132" t="s">
        <v>113</v>
      </c>
      <c r="J219" s="132" t="s">
        <v>113</v>
      </c>
      <c r="K219" s="132" t="s">
        <v>113</v>
      </c>
      <c r="L219" s="123"/>
      <c r="M219" s="124" t="s">
        <v>453</v>
      </c>
      <c r="N219" s="124" t="s">
        <v>454</v>
      </c>
      <c r="O219" s="124" t="s">
        <v>456</v>
      </c>
      <c r="P219" s="124"/>
      <c r="Q219" s="124"/>
      <c r="R219" s="127" t="str">
        <f t="shared" si="31"/>
        <v>PWS1PWS2PWG2</v>
      </c>
    </row>
    <row r="220" spans="1:18" ht="50.1" customHeight="1">
      <c r="A220" s="124">
        <f>COUNTIF(R$2:R220,'RO registers-Client'!K$1)+COUNTIF(R$2:R220,'RO registers-Client'!I$1)+COUNTIF(R$2:R220,'RO registers-Client'!J$1)</f>
        <v>105</v>
      </c>
      <c r="B220" s="132">
        <v>53025</v>
      </c>
      <c r="C220" s="123" t="s">
        <v>49</v>
      </c>
      <c r="D220" s="123" t="s">
        <v>481</v>
      </c>
      <c r="E220" s="123" t="s">
        <v>1372</v>
      </c>
      <c r="F220" s="123" t="s">
        <v>1495</v>
      </c>
      <c r="G220" s="132" t="s">
        <v>113</v>
      </c>
      <c r="H220" s="132" t="s">
        <v>95</v>
      </c>
      <c r="I220" s="132" t="s">
        <v>113</v>
      </c>
      <c r="J220" s="132" t="s">
        <v>113</v>
      </c>
      <c r="K220" s="132" t="s">
        <v>113</v>
      </c>
      <c r="L220" s="123"/>
      <c r="M220" s="124" t="s">
        <v>453</v>
      </c>
      <c r="N220" s="124" t="s">
        <v>454</v>
      </c>
      <c r="O220" s="124" t="s">
        <v>456</v>
      </c>
      <c r="P220" s="124"/>
      <c r="Q220" s="124"/>
      <c r="R220" s="127" t="str">
        <f t="shared" si="31"/>
        <v>PWS1PWS2PWG2</v>
      </c>
    </row>
    <row r="221" spans="1:18" ht="50.1" customHeight="1">
      <c r="A221" s="124">
        <f>COUNTIF(R$2:R221,'RO registers-Client'!K$1)+COUNTIF(R$2:R221,'RO registers-Client'!I$1)+COUNTIF(R$2:R221,'RO registers-Client'!J$1)</f>
        <v>106</v>
      </c>
      <c r="B221" s="132">
        <v>53025</v>
      </c>
      <c r="C221" s="123" t="s">
        <v>50</v>
      </c>
      <c r="D221" s="123" t="s">
        <v>481</v>
      </c>
      <c r="E221" s="123" t="s">
        <v>1373</v>
      </c>
      <c r="F221" s="123" t="s">
        <v>1496</v>
      </c>
      <c r="G221" s="123" t="s">
        <v>2545</v>
      </c>
      <c r="H221" s="132" t="s">
        <v>95</v>
      </c>
      <c r="I221" s="132" t="s">
        <v>113</v>
      </c>
      <c r="J221" s="132" t="s">
        <v>113</v>
      </c>
      <c r="K221" s="132" t="s">
        <v>113</v>
      </c>
      <c r="L221" s="123"/>
      <c r="M221" s="124" t="s">
        <v>453</v>
      </c>
      <c r="N221" s="124" t="s">
        <v>454</v>
      </c>
      <c r="O221" s="124" t="s">
        <v>456</v>
      </c>
      <c r="P221" s="124"/>
      <c r="Q221" s="124"/>
      <c r="R221" s="127" t="str">
        <f t="shared" si="31"/>
        <v>PWS1PWS2PWG2</v>
      </c>
    </row>
    <row r="222" spans="1:18" ht="50.1" customHeight="1">
      <c r="A222" s="124">
        <f>COUNTIF(R$2:R222,'RO registers-Client'!K$1)+COUNTIF(R$2:R222,'RO registers-Client'!I$1)+COUNTIF(R$2:R222,'RO registers-Client'!J$1)</f>
        <v>107</v>
      </c>
      <c r="B222" s="132">
        <v>53025</v>
      </c>
      <c r="C222" s="123" t="s">
        <v>51</v>
      </c>
      <c r="D222" s="123" t="s">
        <v>481</v>
      </c>
      <c r="E222" s="123" t="s">
        <v>1374</v>
      </c>
      <c r="F222" s="123" t="s">
        <v>1497</v>
      </c>
      <c r="G222" s="132" t="s">
        <v>113</v>
      </c>
      <c r="H222" s="132" t="s">
        <v>95</v>
      </c>
      <c r="I222" s="132" t="s">
        <v>113</v>
      </c>
      <c r="J222" s="132" t="s">
        <v>113</v>
      </c>
      <c r="K222" s="132" t="s">
        <v>113</v>
      </c>
      <c r="L222" s="123"/>
      <c r="M222" s="124" t="s">
        <v>453</v>
      </c>
      <c r="N222" s="124" t="s">
        <v>454</v>
      </c>
      <c r="O222" s="124" t="s">
        <v>456</v>
      </c>
      <c r="P222" s="124"/>
      <c r="Q222" s="124"/>
      <c r="R222" s="127" t="str">
        <f t="shared" si="31"/>
        <v>PWS1PWS2PWG2</v>
      </c>
    </row>
    <row r="223" spans="1:18" ht="50.1" customHeight="1">
      <c r="A223" s="124">
        <f>COUNTIF(R$2:R223,'RO registers-Client'!K$1)+COUNTIF(R$2:R223,'RO registers-Client'!I$1)+COUNTIF(R$2:R223,'RO registers-Client'!J$1)</f>
        <v>108</v>
      </c>
      <c r="B223" s="132">
        <v>53025</v>
      </c>
      <c r="C223" s="123" t="s">
        <v>52</v>
      </c>
      <c r="D223" s="123" t="s">
        <v>481</v>
      </c>
      <c r="E223" s="123" t="s">
        <v>1375</v>
      </c>
      <c r="F223" s="123" t="s">
        <v>1498</v>
      </c>
      <c r="G223" s="132" t="s">
        <v>113</v>
      </c>
      <c r="H223" s="132" t="s">
        <v>95</v>
      </c>
      <c r="I223" s="132" t="s">
        <v>113</v>
      </c>
      <c r="J223" s="132" t="s">
        <v>113</v>
      </c>
      <c r="K223" s="132" t="s">
        <v>113</v>
      </c>
      <c r="L223" s="123"/>
      <c r="M223" s="124" t="s">
        <v>453</v>
      </c>
      <c r="N223" s="124" t="s">
        <v>454</v>
      </c>
      <c r="O223" s="124" t="s">
        <v>456</v>
      </c>
      <c r="P223" s="124"/>
      <c r="Q223" s="124"/>
      <c r="R223" s="127" t="str">
        <f t="shared" si="31"/>
        <v>PWS1PWS2PWG2</v>
      </c>
    </row>
    <row r="224" spans="1:18" ht="50.1" customHeight="1">
      <c r="A224" s="124">
        <f>COUNTIF(R$2:R224,'RO registers-Client'!K$1)+COUNTIF(R$2:R224,'RO registers-Client'!I$1)+COUNTIF(R$2:R224,'RO registers-Client'!J$1)</f>
        <v>109</v>
      </c>
      <c r="B224" s="132">
        <v>53025</v>
      </c>
      <c r="C224" s="123" t="s">
        <v>53</v>
      </c>
      <c r="D224" s="123" t="s">
        <v>481</v>
      </c>
      <c r="E224" s="123" t="s">
        <v>1376</v>
      </c>
      <c r="F224" s="123" t="s">
        <v>1499</v>
      </c>
      <c r="G224" s="132" t="s">
        <v>113</v>
      </c>
      <c r="H224" s="132" t="s">
        <v>95</v>
      </c>
      <c r="I224" s="132" t="s">
        <v>113</v>
      </c>
      <c r="J224" s="132" t="s">
        <v>113</v>
      </c>
      <c r="K224" s="132" t="s">
        <v>113</v>
      </c>
      <c r="L224" s="123"/>
      <c r="M224" s="124" t="s">
        <v>453</v>
      </c>
      <c r="N224" s="124" t="s">
        <v>454</v>
      </c>
      <c r="O224" s="124" t="s">
        <v>456</v>
      </c>
      <c r="P224" s="124"/>
      <c r="Q224" s="124"/>
      <c r="R224" s="127" t="str">
        <f t="shared" si="31"/>
        <v>PWS1PWS2PWG2</v>
      </c>
    </row>
    <row r="225" spans="1:18" ht="50.1" customHeight="1">
      <c r="A225" s="124">
        <f>COUNTIF(R$2:R225,'RO registers-Client'!K$1)+COUNTIF(R$2:R225,'RO registers-Client'!I$1)+COUNTIF(R$2:R225,'RO registers-Client'!J$1)</f>
        <v>110</v>
      </c>
      <c r="B225" s="132">
        <v>53025</v>
      </c>
      <c r="C225" s="123" t="s">
        <v>54</v>
      </c>
      <c r="D225" s="123" t="s">
        <v>481</v>
      </c>
      <c r="E225" s="123" t="s">
        <v>1377</v>
      </c>
      <c r="F225" s="123" t="s">
        <v>1500</v>
      </c>
      <c r="G225" s="132" t="s">
        <v>113</v>
      </c>
      <c r="H225" s="132" t="s">
        <v>95</v>
      </c>
      <c r="I225" s="132" t="s">
        <v>113</v>
      </c>
      <c r="J225" s="132" t="s">
        <v>113</v>
      </c>
      <c r="K225" s="132" t="s">
        <v>113</v>
      </c>
      <c r="L225" s="123"/>
      <c r="M225" s="124" t="s">
        <v>453</v>
      </c>
      <c r="N225" s="124" t="s">
        <v>454</v>
      </c>
      <c r="O225" s="124" t="s">
        <v>456</v>
      </c>
      <c r="P225" s="124"/>
      <c r="Q225" s="124"/>
      <c r="R225" s="127" t="str">
        <f t="shared" si="31"/>
        <v>PWS1PWS2PWG2</v>
      </c>
    </row>
    <row r="226" spans="1:18" ht="50.1" customHeight="1">
      <c r="A226" s="124">
        <f>COUNTIF(R$2:R226,'RO registers-Client'!K$1)+COUNTIF(R$2:R226,'RO registers-Client'!I$1)+COUNTIF(R$2:R226,'RO registers-Client'!J$1)</f>
        <v>111</v>
      </c>
      <c r="B226" s="132">
        <v>53025</v>
      </c>
      <c r="C226" s="123" t="s">
        <v>55</v>
      </c>
      <c r="D226" s="123" t="s">
        <v>481</v>
      </c>
      <c r="E226" s="123" t="s">
        <v>2546</v>
      </c>
      <c r="F226" s="123" t="s">
        <v>233</v>
      </c>
      <c r="G226" s="123" t="s">
        <v>2545</v>
      </c>
      <c r="H226" s="132" t="s">
        <v>95</v>
      </c>
      <c r="I226" s="132" t="s">
        <v>113</v>
      </c>
      <c r="J226" s="132" t="s">
        <v>113</v>
      </c>
      <c r="K226" s="132" t="s">
        <v>113</v>
      </c>
      <c r="L226" s="123"/>
      <c r="M226" s="124" t="s">
        <v>453</v>
      </c>
      <c r="N226" s="124" t="s">
        <v>454</v>
      </c>
      <c r="O226" s="124" t="s">
        <v>456</v>
      </c>
      <c r="P226" s="124"/>
      <c r="Q226" s="124"/>
      <c r="R226" s="127" t="str">
        <f t="shared" si="31"/>
        <v>PWS1PWS2PWG2</v>
      </c>
    </row>
    <row r="227" spans="1:18" ht="50.1" customHeight="1">
      <c r="A227" s="124">
        <f>COUNTIF(R$2:R227,'RO registers-Client'!K$1)+COUNTIF(R$2:R227,'RO registers-Client'!I$1)+COUNTIF(R$2:R227,'RO registers-Client'!J$1)</f>
        <v>111</v>
      </c>
      <c r="B227" s="132">
        <v>53025</v>
      </c>
      <c r="C227" s="123" t="s">
        <v>234</v>
      </c>
      <c r="D227" s="123" t="s">
        <v>481</v>
      </c>
      <c r="E227" s="123" t="s">
        <v>2483</v>
      </c>
      <c r="F227" s="132" t="s">
        <v>113</v>
      </c>
      <c r="G227" s="132" t="s">
        <v>113</v>
      </c>
      <c r="H227" s="132" t="s">
        <v>113</v>
      </c>
      <c r="I227" s="132" t="s">
        <v>113</v>
      </c>
      <c r="J227" s="132" t="s">
        <v>113</v>
      </c>
      <c r="K227" s="132" t="s">
        <v>113</v>
      </c>
      <c r="L227" s="123"/>
      <c r="M227" s="124"/>
      <c r="N227" s="124"/>
      <c r="O227" s="124"/>
      <c r="P227" s="124"/>
      <c r="Q227" s="124"/>
      <c r="R227" s="127" t="str">
        <f t="shared" si="31"/>
        <v/>
      </c>
    </row>
    <row r="228" spans="1:18" ht="50.1" customHeight="1">
      <c r="A228" s="124">
        <f>COUNTIF(R$2:R228,'RO registers-Client'!K$1)+COUNTIF(R$2:R228,'RO registers-Client'!I$1)+COUNTIF(R$2:R228,'RO registers-Client'!J$1)</f>
        <v>111</v>
      </c>
      <c r="B228" s="132">
        <v>53026</v>
      </c>
      <c r="C228" s="123" t="s">
        <v>2481</v>
      </c>
      <c r="D228" s="123" t="s">
        <v>481</v>
      </c>
      <c r="E228" s="123" t="s">
        <v>1452</v>
      </c>
      <c r="F228" s="123" t="s">
        <v>1411</v>
      </c>
      <c r="G228" s="132" t="s">
        <v>113</v>
      </c>
      <c r="H228" s="132" t="s">
        <v>95</v>
      </c>
      <c r="I228" s="132" t="s">
        <v>113</v>
      </c>
      <c r="J228" s="132" t="s">
        <v>113</v>
      </c>
      <c r="K228" s="132" t="s">
        <v>113</v>
      </c>
      <c r="L228" s="123"/>
      <c r="M228" s="124"/>
      <c r="N228" s="124" t="s">
        <v>454</v>
      </c>
      <c r="O228" s="124" t="s">
        <v>456</v>
      </c>
      <c r="P228" s="124"/>
      <c r="Q228" s="124"/>
      <c r="R228" s="127" t="str">
        <f t="shared" si="31"/>
        <v>PWS2PWG2</v>
      </c>
    </row>
    <row r="229" spans="1:18" ht="50.1" customHeight="1">
      <c r="A229" s="124">
        <f>COUNTIF(R$2:R229,'RO registers-Client'!K$1)+COUNTIF(R$2:R229,'RO registers-Client'!I$1)+COUNTIF(R$2:R229,'RO registers-Client'!J$1)</f>
        <v>111</v>
      </c>
      <c r="B229" s="132">
        <v>53026</v>
      </c>
      <c r="C229" s="123" t="s">
        <v>46</v>
      </c>
      <c r="D229" s="123" t="s">
        <v>481</v>
      </c>
      <c r="E229" s="123" t="s">
        <v>1453</v>
      </c>
      <c r="F229" s="123" t="s">
        <v>1412</v>
      </c>
      <c r="G229" s="132" t="s">
        <v>113</v>
      </c>
      <c r="H229" s="132" t="s">
        <v>95</v>
      </c>
      <c r="I229" s="132" t="s">
        <v>113</v>
      </c>
      <c r="J229" s="132" t="s">
        <v>113</v>
      </c>
      <c r="K229" s="132" t="s">
        <v>113</v>
      </c>
      <c r="L229" s="123"/>
      <c r="M229" s="124"/>
      <c r="N229" s="124" t="s">
        <v>454</v>
      </c>
      <c r="O229" s="124" t="s">
        <v>456</v>
      </c>
      <c r="P229" s="124"/>
      <c r="Q229" s="124"/>
      <c r="R229" s="127" t="str">
        <f t="shared" si="31"/>
        <v>PWS2PWG2</v>
      </c>
    </row>
    <row r="230" spans="1:18" ht="50.1" customHeight="1">
      <c r="A230" s="124">
        <f>COUNTIF(R$2:R230,'RO registers-Client'!K$1)+COUNTIF(R$2:R230,'RO registers-Client'!I$1)+COUNTIF(R$2:R230,'RO registers-Client'!J$1)</f>
        <v>111</v>
      </c>
      <c r="B230" s="132">
        <v>53026</v>
      </c>
      <c r="C230" s="123" t="s">
        <v>47</v>
      </c>
      <c r="D230" s="123" t="s">
        <v>481</v>
      </c>
      <c r="E230" s="123" t="s">
        <v>1454</v>
      </c>
      <c r="F230" s="123" t="s">
        <v>1413</v>
      </c>
      <c r="G230" s="123" t="s">
        <v>2545</v>
      </c>
      <c r="H230" s="132" t="s">
        <v>95</v>
      </c>
      <c r="I230" s="132" t="s">
        <v>113</v>
      </c>
      <c r="J230" s="132" t="s">
        <v>113</v>
      </c>
      <c r="K230" s="132" t="s">
        <v>113</v>
      </c>
      <c r="L230" s="123"/>
      <c r="M230" s="124"/>
      <c r="N230" s="124" t="s">
        <v>454</v>
      </c>
      <c r="O230" s="124" t="s">
        <v>456</v>
      </c>
      <c r="P230" s="124"/>
      <c r="Q230" s="124"/>
      <c r="R230" s="127" t="str">
        <f t="shared" si="31"/>
        <v>PWS2PWG2</v>
      </c>
    </row>
    <row r="231" spans="1:18" ht="50.1" customHeight="1">
      <c r="A231" s="124">
        <f>COUNTIF(R$2:R231,'RO registers-Client'!K$1)+COUNTIF(R$2:R231,'RO registers-Client'!I$1)+COUNTIF(R$2:R231,'RO registers-Client'!J$1)</f>
        <v>111</v>
      </c>
      <c r="B231" s="132">
        <v>53026</v>
      </c>
      <c r="C231" s="123" t="s">
        <v>48</v>
      </c>
      <c r="D231" s="123" t="s">
        <v>481</v>
      </c>
      <c r="E231" s="123" t="s">
        <v>1455</v>
      </c>
      <c r="F231" s="123" t="s">
        <v>1414</v>
      </c>
      <c r="G231" s="132" t="s">
        <v>113</v>
      </c>
      <c r="H231" s="132" t="s">
        <v>95</v>
      </c>
      <c r="I231" s="132" t="s">
        <v>113</v>
      </c>
      <c r="J231" s="132" t="s">
        <v>113</v>
      </c>
      <c r="K231" s="132" t="s">
        <v>113</v>
      </c>
      <c r="L231" s="123"/>
      <c r="M231" s="124"/>
      <c r="N231" s="124" t="s">
        <v>454</v>
      </c>
      <c r="O231" s="124" t="s">
        <v>456</v>
      </c>
      <c r="P231" s="124"/>
      <c r="Q231" s="124"/>
      <c r="R231" s="127" t="str">
        <f t="shared" si="31"/>
        <v>PWS2PWG2</v>
      </c>
    </row>
    <row r="232" spans="1:18" ht="50.1" customHeight="1">
      <c r="A232" s="124">
        <f>COUNTIF(R$2:R232,'RO registers-Client'!K$1)+COUNTIF(R$2:R232,'RO registers-Client'!I$1)+COUNTIF(R$2:R232,'RO registers-Client'!J$1)</f>
        <v>111</v>
      </c>
      <c r="B232" s="132">
        <v>53026</v>
      </c>
      <c r="C232" s="123" t="s">
        <v>49</v>
      </c>
      <c r="D232" s="123" t="s">
        <v>481</v>
      </c>
      <c r="E232" s="123" t="s">
        <v>1456</v>
      </c>
      <c r="F232" s="123" t="s">
        <v>1415</v>
      </c>
      <c r="G232" s="132" t="s">
        <v>113</v>
      </c>
      <c r="H232" s="132" t="s">
        <v>95</v>
      </c>
      <c r="I232" s="132" t="s">
        <v>113</v>
      </c>
      <c r="J232" s="132" t="s">
        <v>113</v>
      </c>
      <c r="K232" s="132" t="s">
        <v>113</v>
      </c>
      <c r="L232" s="123"/>
      <c r="M232" s="124"/>
      <c r="N232" s="124" t="s">
        <v>454</v>
      </c>
      <c r="O232" s="124" t="s">
        <v>456</v>
      </c>
      <c r="P232" s="124"/>
      <c r="Q232" s="124"/>
      <c r="R232" s="127" t="str">
        <f t="shared" si="31"/>
        <v>PWS2PWG2</v>
      </c>
    </row>
    <row r="233" spans="1:18" ht="50.1" customHeight="1">
      <c r="A233" s="124">
        <f>COUNTIF(R$2:R233,'RO registers-Client'!K$1)+COUNTIF(R$2:R233,'RO registers-Client'!I$1)+COUNTIF(R$2:R233,'RO registers-Client'!J$1)</f>
        <v>111</v>
      </c>
      <c r="B233" s="132">
        <v>53026</v>
      </c>
      <c r="C233" s="123" t="s">
        <v>50</v>
      </c>
      <c r="D233" s="123" t="s">
        <v>481</v>
      </c>
      <c r="E233" s="123" t="s">
        <v>1457</v>
      </c>
      <c r="F233" s="123" t="s">
        <v>1416</v>
      </c>
      <c r="G233" s="132" t="s">
        <v>113</v>
      </c>
      <c r="H233" s="132" t="s">
        <v>95</v>
      </c>
      <c r="I233" s="132" t="s">
        <v>113</v>
      </c>
      <c r="J233" s="132" t="s">
        <v>113</v>
      </c>
      <c r="K233" s="132" t="s">
        <v>113</v>
      </c>
      <c r="L233" s="123"/>
      <c r="M233" s="124"/>
      <c r="N233" s="124" t="s">
        <v>454</v>
      </c>
      <c r="O233" s="124" t="s">
        <v>456</v>
      </c>
      <c r="P233" s="124"/>
      <c r="Q233" s="124"/>
      <c r="R233" s="127" t="str">
        <f t="shared" si="31"/>
        <v>PWS2PWG2</v>
      </c>
    </row>
    <row r="234" spans="1:18" ht="50.1" customHeight="1">
      <c r="A234" s="124">
        <f>COUNTIF(R$2:R234,'RO registers-Client'!K$1)+COUNTIF(R$2:R234,'RO registers-Client'!I$1)+COUNTIF(R$2:R234,'RO registers-Client'!J$1)</f>
        <v>111</v>
      </c>
      <c r="B234" s="132">
        <v>53026</v>
      </c>
      <c r="C234" s="123" t="s">
        <v>51</v>
      </c>
      <c r="D234" s="123" t="s">
        <v>481</v>
      </c>
      <c r="E234" s="123" t="s">
        <v>1458</v>
      </c>
      <c r="F234" s="123" t="s">
        <v>1417</v>
      </c>
      <c r="G234" s="123" t="s">
        <v>2545</v>
      </c>
      <c r="H234" s="132" t="s">
        <v>95</v>
      </c>
      <c r="I234" s="132" t="s">
        <v>113</v>
      </c>
      <c r="J234" s="132" t="s">
        <v>113</v>
      </c>
      <c r="K234" s="132" t="s">
        <v>113</v>
      </c>
      <c r="L234" s="123"/>
      <c r="M234" s="124"/>
      <c r="N234" s="124" t="s">
        <v>454</v>
      </c>
      <c r="O234" s="124" t="s">
        <v>456</v>
      </c>
      <c r="P234" s="124"/>
      <c r="Q234" s="124"/>
      <c r="R234" s="127" t="str">
        <f t="shared" si="31"/>
        <v>PWS2PWG2</v>
      </c>
    </row>
    <row r="235" spans="1:18" ht="50.1" customHeight="1">
      <c r="A235" s="124">
        <f>COUNTIF(R$2:R235,'RO registers-Client'!K$1)+COUNTIF(R$2:R235,'RO registers-Client'!I$1)+COUNTIF(R$2:R235,'RO registers-Client'!J$1)</f>
        <v>111</v>
      </c>
      <c r="B235" s="132">
        <v>53026</v>
      </c>
      <c r="C235" s="123" t="s">
        <v>52</v>
      </c>
      <c r="D235" s="123" t="s">
        <v>481</v>
      </c>
      <c r="E235" s="123" t="s">
        <v>1459</v>
      </c>
      <c r="F235" s="123" t="s">
        <v>1418</v>
      </c>
      <c r="G235" s="132" t="s">
        <v>113</v>
      </c>
      <c r="H235" s="132" t="s">
        <v>95</v>
      </c>
      <c r="I235" s="132" t="s">
        <v>113</v>
      </c>
      <c r="J235" s="132" t="s">
        <v>113</v>
      </c>
      <c r="K235" s="132" t="s">
        <v>113</v>
      </c>
      <c r="L235" s="123"/>
      <c r="M235" s="124"/>
      <c r="N235" s="124" t="s">
        <v>454</v>
      </c>
      <c r="O235" s="124" t="s">
        <v>456</v>
      </c>
      <c r="P235" s="124"/>
      <c r="Q235" s="124"/>
      <c r="R235" s="127" t="str">
        <f t="shared" si="31"/>
        <v>PWS2PWG2</v>
      </c>
    </row>
    <row r="236" spans="1:18" ht="50.1" customHeight="1">
      <c r="A236" s="124">
        <f>COUNTIF(R$2:R236,'RO registers-Client'!K$1)+COUNTIF(R$2:R236,'RO registers-Client'!I$1)+COUNTIF(R$2:R236,'RO registers-Client'!J$1)</f>
        <v>111</v>
      </c>
      <c r="B236" s="132">
        <v>53026</v>
      </c>
      <c r="C236" s="123" t="s">
        <v>53</v>
      </c>
      <c r="D236" s="123" t="s">
        <v>481</v>
      </c>
      <c r="E236" s="123" t="s">
        <v>1460</v>
      </c>
      <c r="F236" s="123" t="s">
        <v>1419</v>
      </c>
      <c r="G236" s="132" t="s">
        <v>113</v>
      </c>
      <c r="H236" s="132" t="s">
        <v>95</v>
      </c>
      <c r="I236" s="132" t="s">
        <v>113</v>
      </c>
      <c r="J236" s="132" t="s">
        <v>113</v>
      </c>
      <c r="K236" s="132" t="s">
        <v>113</v>
      </c>
      <c r="L236" s="123"/>
      <c r="M236" s="124"/>
      <c r="N236" s="124" t="s">
        <v>454</v>
      </c>
      <c r="O236" s="124" t="s">
        <v>456</v>
      </c>
      <c r="P236" s="124"/>
      <c r="Q236" s="124"/>
      <c r="R236" s="127" t="str">
        <f t="shared" si="31"/>
        <v>PWS2PWG2</v>
      </c>
    </row>
    <row r="237" spans="1:18" ht="50.1" customHeight="1">
      <c r="A237" s="124">
        <f>COUNTIF(R$2:R237,'RO registers-Client'!K$1)+COUNTIF(R$2:R237,'RO registers-Client'!I$1)+COUNTIF(R$2:R237,'RO registers-Client'!J$1)</f>
        <v>111</v>
      </c>
      <c r="B237" s="132">
        <v>53026</v>
      </c>
      <c r="C237" s="123" t="s">
        <v>54</v>
      </c>
      <c r="D237" s="123" t="s">
        <v>481</v>
      </c>
      <c r="E237" s="123" t="s">
        <v>1461</v>
      </c>
      <c r="F237" s="123" t="s">
        <v>1420</v>
      </c>
      <c r="G237" s="132" t="s">
        <v>113</v>
      </c>
      <c r="H237" s="132" t="s">
        <v>95</v>
      </c>
      <c r="I237" s="132" t="s">
        <v>113</v>
      </c>
      <c r="J237" s="132" t="s">
        <v>113</v>
      </c>
      <c r="K237" s="132" t="s">
        <v>113</v>
      </c>
      <c r="L237" s="123"/>
      <c r="M237" s="124"/>
      <c r="N237" s="124" t="s">
        <v>454</v>
      </c>
      <c r="O237" s="124" t="s">
        <v>456</v>
      </c>
      <c r="P237" s="124"/>
      <c r="Q237" s="124"/>
      <c r="R237" s="127" t="str">
        <f t="shared" si="31"/>
        <v>PWS2PWG2</v>
      </c>
    </row>
    <row r="238" spans="1:18" ht="50.1" customHeight="1">
      <c r="A238" s="124">
        <f>COUNTIF(R$2:R238,'RO registers-Client'!K$1)+COUNTIF(R$2:R238,'RO registers-Client'!I$1)+COUNTIF(R$2:R238,'RO registers-Client'!J$1)</f>
        <v>111</v>
      </c>
      <c r="B238" s="132">
        <v>53026</v>
      </c>
      <c r="C238" s="123" t="s">
        <v>235</v>
      </c>
      <c r="D238" s="123" t="s">
        <v>481</v>
      </c>
      <c r="E238" s="123" t="s">
        <v>2483</v>
      </c>
      <c r="F238" s="132" t="s">
        <v>113</v>
      </c>
      <c r="G238" s="132" t="s">
        <v>113</v>
      </c>
      <c r="H238" s="132" t="s">
        <v>113</v>
      </c>
      <c r="I238" s="132" t="s">
        <v>113</v>
      </c>
      <c r="J238" s="132" t="s">
        <v>113</v>
      </c>
      <c r="K238" s="132" t="s">
        <v>113</v>
      </c>
      <c r="L238" s="123"/>
      <c r="M238" s="124"/>
      <c r="N238" s="124"/>
      <c r="O238" s="124"/>
      <c r="P238" s="124"/>
      <c r="Q238" s="124"/>
      <c r="R238" s="127" t="str">
        <f t="shared" si="31"/>
        <v/>
      </c>
    </row>
    <row r="239" spans="1:18" ht="50.1" customHeight="1">
      <c r="A239" s="124">
        <f>COUNTIF(R$2:R239,'RO registers-Client'!K$1)+COUNTIF(R$2:R239,'RO registers-Client'!I$1)+COUNTIF(R$2:R239,'RO registers-Client'!J$1)</f>
        <v>112</v>
      </c>
      <c r="B239" s="132">
        <v>53027</v>
      </c>
      <c r="C239" s="123" t="s">
        <v>2481</v>
      </c>
      <c r="D239" s="123" t="s">
        <v>481</v>
      </c>
      <c r="E239" s="123" t="s">
        <v>1378</v>
      </c>
      <c r="F239" s="123" t="s">
        <v>1501</v>
      </c>
      <c r="G239" s="132" t="s">
        <v>113</v>
      </c>
      <c r="H239" s="132" t="s">
        <v>95</v>
      </c>
      <c r="I239" s="132" t="s">
        <v>113</v>
      </c>
      <c r="J239" s="132" t="s">
        <v>113</v>
      </c>
      <c r="K239" s="132" t="s">
        <v>113</v>
      </c>
      <c r="L239" s="123"/>
      <c r="M239" s="124" t="s">
        <v>453</v>
      </c>
      <c r="N239" s="124" t="s">
        <v>454</v>
      </c>
      <c r="O239" s="124" t="s">
        <v>456</v>
      </c>
      <c r="P239" s="124"/>
      <c r="Q239" s="124"/>
      <c r="R239" s="127" t="str">
        <f t="shared" si="31"/>
        <v>PWS1PWS2PWG2</v>
      </c>
    </row>
    <row r="240" spans="1:18" ht="50.1" customHeight="1">
      <c r="A240" s="124">
        <f>COUNTIF(R$2:R240,'RO registers-Client'!K$1)+COUNTIF(R$2:R240,'RO registers-Client'!I$1)+COUNTIF(R$2:R240,'RO registers-Client'!J$1)</f>
        <v>113</v>
      </c>
      <c r="B240" s="132">
        <v>53027</v>
      </c>
      <c r="C240" s="123" t="s">
        <v>46</v>
      </c>
      <c r="D240" s="123" t="s">
        <v>481</v>
      </c>
      <c r="E240" s="123" t="s">
        <v>1379</v>
      </c>
      <c r="F240" s="123" t="s">
        <v>1502</v>
      </c>
      <c r="G240" s="132" t="s">
        <v>113</v>
      </c>
      <c r="H240" s="132" t="s">
        <v>95</v>
      </c>
      <c r="I240" s="132" t="s">
        <v>113</v>
      </c>
      <c r="J240" s="132" t="s">
        <v>113</v>
      </c>
      <c r="K240" s="132" t="s">
        <v>113</v>
      </c>
      <c r="L240" s="123"/>
      <c r="M240" s="124" t="s">
        <v>453</v>
      </c>
      <c r="N240" s="124" t="s">
        <v>454</v>
      </c>
      <c r="O240" s="124" t="s">
        <v>456</v>
      </c>
      <c r="P240" s="124"/>
      <c r="Q240" s="124"/>
      <c r="R240" s="127" t="str">
        <f t="shared" si="31"/>
        <v>PWS1PWS2PWG2</v>
      </c>
    </row>
    <row r="241" spans="1:18" ht="50.1" customHeight="1">
      <c r="A241" s="124">
        <f>COUNTIF(R$2:R241,'RO registers-Client'!K$1)+COUNTIF(R$2:R241,'RO registers-Client'!I$1)+COUNTIF(R$2:R241,'RO registers-Client'!J$1)</f>
        <v>114</v>
      </c>
      <c r="B241" s="132">
        <v>53027</v>
      </c>
      <c r="C241" s="123" t="s">
        <v>47</v>
      </c>
      <c r="D241" s="123" t="s">
        <v>481</v>
      </c>
      <c r="E241" s="123" t="s">
        <v>1380</v>
      </c>
      <c r="F241" s="123" t="s">
        <v>1503</v>
      </c>
      <c r="G241" s="123" t="s">
        <v>2545</v>
      </c>
      <c r="H241" s="132" t="s">
        <v>95</v>
      </c>
      <c r="I241" s="132" t="s">
        <v>113</v>
      </c>
      <c r="J241" s="132" t="s">
        <v>113</v>
      </c>
      <c r="K241" s="132" t="s">
        <v>113</v>
      </c>
      <c r="L241" s="123"/>
      <c r="M241" s="124" t="s">
        <v>453</v>
      </c>
      <c r="N241" s="124" t="s">
        <v>454</v>
      </c>
      <c r="O241" s="124" t="s">
        <v>456</v>
      </c>
      <c r="P241" s="124"/>
      <c r="Q241" s="124"/>
      <c r="R241" s="127" t="str">
        <f t="shared" si="31"/>
        <v>PWS1PWS2PWG2</v>
      </c>
    </row>
    <row r="242" spans="1:18" ht="50.1" customHeight="1">
      <c r="A242" s="124">
        <f>COUNTIF(R$2:R242,'RO registers-Client'!K$1)+COUNTIF(R$2:R242,'RO registers-Client'!I$1)+COUNTIF(R$2:R242,'RO registers-Client'!J$1)</f>
        <v>115</v>
      </c>
      <c r="B242" s="132">
        <v>53027</v>
      </c>
      <c r="C242" s="123" t="s">
        <v>48</v>
      </c>
      <c r="D242" s="123" t="s">
        <v>481</v>
      </c>
      <c r="E242" s="123" t="s">
        <v>1381</v>
      </c>
      <c r="F242" s="123" t="s">
        <v>1504</v>
      </c>
      <c r="G242" s="132" t="s">
        <v>113</v>
      </c>
      <c r="H242" s="132" t="s">
        <v>95</v>
      </c>
      <c r="I242" s="132" t="s">
        <v>113</v>
      </c>
      <c r="J242" s="132" t="s">
        <v>113</v>
      </c>
      <c r="K242" s="132" t="s">
        <v>113</v>
      </c>
      <c r="L242" s="123"/>
      <c r="M242" s="124" t="s">
        <v>453</v>
      </c>
      <c r="N242" s="124" t="s">
        <v>454</v>
      </c>
      <c r="O242" s="124" t="s">
        <v>456</v>
      </c>
      <c r="P242" s="124"/>
      <c r="Q242" s="124"/>
      <c r="R242" s="127" t="str">
        <f t="shared" si="31"/>
        <v>PWS1PWS2PWG2</v>
      </c>
    </row>
    <row r="243" spans="1:18" ht="50.1" customHeight="1">
      <c r="A243" s="124">
        <f>COUNTIF(R$2:R243,'RO registers-Client'!K$1)+COUNTIF(R$2:R243,'RO registers-Client'!I$1)+COUNTIF(R$2:R243,'RO registers-Client'!J$1)</f>
        <v>116</v>
      </c>
      <c r="B243" s="132">
        <v>53027</v>
      </c>
      <c r="C243" s="123" t="s">
        <v>49</v>
      </c>
      <c r="D243" s="123" t="s">
        <v>481</v>
      </c>
      <c r="E243" s="123" t="s">
        <v>1382</v>
      </c>
      <c r="F243" s="123" t="s">
        <v>1505</v>
      </c>
      <c r="G243" s="132" t="s">
        <v>113</v>
      </c>
      <c r="H243" s="132" t="s">
        <v>95</v>
      </c>
      <c r="I243" s="132" t="s">
        <v>113</v>
      </c>
      <c r="J243" s="132" t="s">
        <v>113</v>
      </c>
      <c r="K243" s="132" t="s">
        <v>113</v>
      </c>
      <c r="L243" s="123"/>
      <c r="M243" s="124" t="s">
        <v>453</v>
      </c>
      <c r="N243" s="124" t="s">
        <v>454</v>
      </c>
      <c r="O243" s="124" t="s">
        <v>456</v>
      </c>
      <c r="P243" s="124"/>
      <c r="Q243" s="124"/>
      <c r="R243" s="127" t="str">
        <f t="shared" si="31"/>
        <v>PWS1PWS2PWG2</v>
      </c>
    </row>
    <row r="244" spans="1:18" ht="50.1" customHeight="1">
      <c r="A244" s="124">
        <f>COUNTIF(R$2:R244,'RO registers-Client'!K$1)+COUNTIF(R$2:R244,'RO registers-Client'!I$1)+COUNTIF(R$2:R244,'RO registers-Client'!J$1)</f>
        <v>117</v>
      </c>
      <c r="B244" s="132">
        <v>53027</v>
      </c>
      <c r="C244" s="123" t="s">
        <v>50</v>
      </c>
      <c r="D244" s="123" t="s">
        <v>481</v>
      </c>
      <c r="E244" s="123" t="s">
        <v>1383</v>
      </c>
      <c r="F244" s="123" t="s">
        <v>1506</v>
      </c>
      <c r="G244" s="132" t="s">
        <v>113</v>
      </c>
      <c r="H244" s="132" t="s">
        <v>95</v>
      </c>
      <c r="I244" s="132" t="s">
        <v>113</v>
      </c>
      <c r="J244" s="132" t="s">
        <v>113</v>
      </c>
      <c r="K244" s="132" t="s">
        <v>113</v>
      </c>
      <c r="L244" s="123"/>
      <c r="M244" s="124" t="s">
        <v>453</v>
      </c>
      <c r="N244" s="124" t="s">
        <v>454</v>
      </c>
      <c r="O244" s="124" t="s">
        <v>456</v>
      </c>
      <c r="P244" s="124"/>
      <c r="Q244" s="124"/>
      <c r="R244" s="127" t="str">
        <f t="shared" si="31"/>
        <v>PWS1PWS2PWG2</v>
      </c>
    </row>
    <row r="245" spans="1:18" ht="50.1" customHeight="1">
      <c r="A245" s="124">
        <f>COUNTIF(R$2:R245,'RO registers-Client'!K$1)+COUNTIF(R$2:R245,'RO registers-Client'!I$1)+COUNTIF(R$2:R245,'RO registers-Client'!J$1)</f>
        <v>118</v>
      </c>
      <c r="B245" s="132">
        <v>53027</v>
      </c>
      <c r="C245" s="123" t="s">
        <v>51</v>
      </c>
      <c r="D245" s="123" t="s">
        <v>481</v>
      </c>
      <c r="E245" s="123" t="s">
        <v>1384</v>
      </c>
      <c r="F245" s="123" t="s">
        <v>1507</v>
      </c>
      <c r="G245" s="123" t="s">
        <v>2545</v>
      </c>
      <c r="H245" s="132" t="s">
        <v>95</v>
      </c>
      <c r="I245" s="132" t="s">
        <v>113</v>
      </c>
      <c r="J245" s="132" t="s">
        <v>113</v>
      </c>
      <c r="K245" s="132" t="s">
        <v>113</v>
      </c>
      <c r="L245" s="123"/>
      <c r="M245" s="124" t="s">
        <v>453</v>
      </c>
      <c r="N245" s="124" t="s">
        <v>454</v>
      </c>
      <c r="O245" s="124" t="s">
        <v>456</v>
      </c>
      <c r="P245" s="124"/>
      <c r="Q245" s="124"/>
      <c r="R245" s="127" t="str">
        <f t="shared" si="31"/>
        <v>PWS1PWS2PWG2</v>
      </c>
    </row>
    <row r="246" spans="1:18" ht="50.1" customHeight="1">
      <c r="A246" s="124">
        <f>COUNTIF(R$2:R246,'RO registers-Client'!K$1)+COUNTIF(R$2:R246,'RO registers-Client'!I$1)+COUNTIF(R$2:R246,'RO registers-Client'!J$1)</f>
        <v>119</v>
      </c>
      <c r="B246" s="132">
        <v>53027</v>
      </c>
      <c r="C246" s="123" t="s">
        <v>52</v>
      </c>
      <c r="D246" s="123" t="s">
        <v>481</v>
      </c>
      <c r="E246" s="123" t="s">
        <v>1385</v>
      </c>
      <c r="F246" s="123" t="s">
        <v>1508</v>
      </c>
      <c r="G246" s="132" t="s">
        <v>113</v>
      </c>
      <c r="H246" s="132" t="s">
        <v>95</v>
      </c>
      <c r="I246" s="132" t="s">
        <v>113</v>
      </c>
      <c r="J246" s="132" t="s">
        <v>113</v>
      </c>
      <c r="K246" s="132" t="s">
        <v>113</v>
      </c>
      <c r="L246" s="123"/>
      <c r="M246" s="124" t="s">
        <v>453</v>
      </c>
      <c r="N246" s="124" t="s">
        <v>454</v>
      </c>
      <c r="O246" s="124" t="s">
        <v>456</v>
      </c>
      <c r="P246" s="124"/>
      <c r="Q246" s="124"/>
      <c r="R246" s="127" t="str">
        <f t="shared" si="31"/>
        <v>PWS1PWS2PWG2</v>
      </c>
    </row>
    <row r="247" spans="1:18" ht="50.1" customHeight="1">
      <c r="A247" s="124">
        <f>COUNTIF(R$2:R247,'RO registers-Client'!K$1)+COUNTIF(R$2:R247,'RO registers-Client'!I$1)+COUNTIF(R$2:R247,'RO registers-Client'!J$1)</f>
        <v>120</v>
      </c>
      <c r="B247" s="132">
        <v>53027</v>
      </c>
      <c r="C247" s="123" t="s">
        <v>53</v>
      </c>
      <c r="D247" s="123" t="s">
        <v>481</v>
      </c>
      <c r="E247" s="123" t="s">
        <v>1386</v>
      </c>
      <c r="F247" s="123" t="s">
        <v>1509</v>
      </c>
      <c r="G247" s="132" t="s">
        <v>113</v>
      </c>
      <c r="H247" s="132" t="s">
        <v>95</v>
      </c>
      <c r="I247" s="132" t="s">
        <v>113</v>
      </c>
      <c r="J247" s="132" t="s">
        <v>113</v>
      </c>
      <c r="K247" s="132" t="s">
        <v>113</v>
      </c>
      <c r="L247" s="123"/>
      <c r="M247" s="124" t="s">
        <v>453</v>
      </c>
      <c r="N247" s="124" t="s">
        <v>454</v>
      </c>
      <c r="O247" s="124" t="s">
        <v>456</v>
      </c>
      <c r="P247" s="124"/>
      <c r="Q247" s="124"/>
      <c r="R247" s="127" t="str">
        <f t="shared" ref="R247:R248" si="35">CONCATENATE(M247,N247,O247,P247,Q247)</f>
        <v>PWS1PWS2PWG2</v>
      </c>
    </row>
    <row r="248" spans="1:18" ht="50.1" customHeight="1">
      <c r="A248" s="124">
        <f>COUNTIF(R$2:R248,'RO registers-Client'!K$1)+COUNTIF(R$2:R248,'RO registers-Client'!I$1)+COUNTIF(R$2:R248,'RO registers-Client'!J$1)</f>
        <v>121</v>
      </c>
      <c r="B248" s="132">
        <v>53027</v>
      </c>
      <c r="C248" s="123" t="s">
        <v>54</v>
      </c>
      <c r="D248" s="123" t="s">
        <v>481</v>
      </c>
      <c r="E248" s="123" t="s">
        <v>1387</v>
      </c>
      <c r="F248" s="123" t="s">
        <v>1510</v>
      </c>
      <c r="G248" s="132" t="s">
        <v>113</v>
      </c>
      <c r="H248" s="132" t="s">
        <v>231</v>
      </c>
      <c r="I248" s="132" t="s">
        <v>113</v>
      </c>
      <c r="J248" s="132" t="s">
        <v>113</v>
      </c>
      <c r="K248" s="132" t="s">
        <v>113</v>
      </c>
      <c r="L248" s="123"/>
      <c r="M248" s="124" t="s">
        <v>453</v>
      </c>
      <c r="N248" s="124" t="s">
        <v>454</v>
      </c>
      <c r="O248" s="124" t="s">
        <v>456</v>
      </c>
      <c r="P248" s="124"/>
      <c r="Q248" s="124"/>
      <c r="R248" s="127" t="str">
        <f t="shared" si="35"/>
        <v>PWS1PWS2PWG2</v>
      </c>
    </row>
    <row r="249" spans="1:18" ht="50.1" customHeight="1">
      <c r="A249" s="124">
        <f>COUNTIF(R$2:R249,'RO registers-Client'!K$1)+COUNTIF(R$2:R249,'RO registers-Client'!I$1)+COUNTIF(R$2:R249,'RO registers-Client'!J$1)</f>
        <v>121</v>
      </c>
      <c r="B249" s="132">
        <v>53027</v>
      </c>
      <c r="C249" s="123" t="s">
        <v>235</v>
      </c>
      <c r="D249" s="123" t="s">
        <v>481</v>
      </c>
      <c r="E249" s="123" t="s">
        <v>2483</v>
      </c>
      <c r="F249" s="132" t="s">
        <v>113</v>
      </c>
      <c r="G249" s="132" t="s">
        <v>113</v>
      </c>
      <c r="H249" s="132" t="s">
        <v>113</v>
      </c>
      <c r="I249" s="132" t="s">
        <v>113</v>
      </c>
      <c r="J249" s="132" t="s">
        <v>113</v>
      </c>
      <c r="K249" s="132" t="s">
        <v>113</v>
      </c>
      <c r="L249" s="123"/>
      <c r="M249" s="124"/>
      <c r="N249" s="124"/>
      <c r="O249" s="124"/>
      <c r="P249" s="124"/>
      <c r="Q249" s="124"/>
      <c r="R249" s="127"/>
    </row>
    <row r="250" spans="1:18" ht="50.1" customHeight="1">
      <c r="A250" s="124">
        <f>COUNTIF(R$2:R250,'RO registers-Client'!K$1)+COUNTIF(R$2:R250,'RO registers-Client'!I$1)+COUNTIF(R$2:R250,'RO registers-Client'!J$1)</f>
        <v>121</v>
      </c>
      <c r="B250" s="132">
        <v>53028</v>
      </c>
      <c r="C250" s="123" t="s">
        <v>2481</v>
      </c>
      <c r="D250" s="123" t="s">
        <v>481</v>
      </c>
      <c r="E250" s="123" t="s">
        <v>1462</v>
      </c>
      <c r="F250" s="123" t="s">
        <v>1421</v>
      </c>
      <c r="G250" s="132" t="s">
        <v>113</v>
      </c>
      <c r="H250" s="132" t="s">
        <v>95</v>
      </c>
      <c r="I250" s="132" t="s">
        <v>113</v>
      </c>
      <c r="J250" s="132" t="s">
        <v>113</v>
      </c>
      <c r="K250" s="132" t="s">
        <v>113</v>
      </c>
      <c r="L250" s="123"/>
      <c r="M250" s="124"/>
      <c r="N250" s="124" t="s">
        <v>454</v>
      </c>
      <c r="O250" s="124" t="s">
        <v>456</v>
      </c>
      <c r="P250" s="124"/>
      <c r="Q250" s="124"/>
      <c r="R250" s="127" t="str">
        <f t="shared" ref="R250:R259" si="36">CONCATENATE(M250,N250,O250,P250,Q250)</f>
        <v>PWS2PWG2</v>
      </c>
    </row>
    <row r="251" spans="1:18" ht="50.1" customHeight="1">
      <c r="A251" s="124">
        <f>COUNTIF(R$2:R251,'RO registers-Client'!K$1)+COUNTIF(R$2:R251,'RO registers-Client'!I$1)+COUNTIF(R$2:R251,'RO registers-Client'!J$1)</f>
        <v>121</v>
      </c>
      <c r="B251" s="132">
        <v>53028</v>
      </c>
      <c r="C251" s="123" t="s">
        <v>46</v>
      </c>
      <c r="D251" s="123" t="s">
        <v>481</v>
      </c>
      <c r="E251" s="123" t="s">
        <v>1463</v>
      </c>
      <c r="F251" s="123" t="s">
        <v>1422</v>
      </c>
      <c r="G251" s="132" t="s">
        <v>113</v>
      </c>
      <c r="H251" s="132" t="s">
        <v>95</v>
      </c>
      <c r="I251" s="132" t="s">
        <v>113</v>
      </c>
      <c r="J251" s="132" t="s">
        <v>113</v>
      </c>
      <c r="K251" s="132" t="s">
        <v>113</v>
      </c>
      <c r="L251" s="123"/>
      <c r="M251" s="124"/>
      <c r="N251" s="124" t="s">
        <v>454</v>
      </c>
      <c r="O251" s="124" t="s">
        <v>456</v>
      </c>
      <c r="P251" s="124"/>
      <c r="Q251" s="124"/>
      <c r="R251" s="127" t="str">
        <f t="shared" si="36"/>
        <v>PWS2PWG2</v>
      </c>
    </row>
    <row r="252" spans="1:18" ht="50.1" customHeight="1">
      <c r="A252" s="124">
        <f>COUNTIF(R$2:R252,'RO registers-Client'!K$1)+COUNTIF(R$2:R252,'RO registers-Client'!I$1)+COUNTIF(R$2:R252,'RO registers-Client'!J$1)</f>
        <v>121</v>
      </c>
      <c r="B252" s="132">
        <v>53028</v>
      </c>
      <c r="C252" s="123" t="s">
        <v>47</v>
      </c>
      <c r="D252" s="123" t="s">
        <v>481</v>
      </c>
      <c r="E252" s="123" t="s">
        <v>1464</v>
      </c>
      <c r="F252" s="123" t="s">
        <v>1423</v>
      </c>
      <c r="G252" s="123" t="s">
        <v>2545</v>
      </c>
      <c r="H252" s="132" t="s">
        <v>95</v>
      </c>
      <c r="I252" s="132" t="s">
        <v>113</v>
      </c>
      <c r="J252" s="132" t="s">
        <v>113</v>
      </c>
      <c r="K252" s="132" t="s">
        <v>113</v>
      </c>
      <c r="L252" s="123"/>
      <c r="M252" s="124"/>
      <c r="N252" s="124" t="s">
        <v>454</v>
      </c>
      <c r="O252" s="124" t="s">
        <v>456</v>
      </c>
      <c r="P252" s="124"/>
      <c r="Q252" s="124"/>
      <c r="R252" s="127" t="str">
        <f t="shared" si="36"/>
        <v>PWS2PWG2</v>
      </c>
    </row>
    <row r="253" spans="1:18" ht="50.1" customHeight="1">
      <c r="A253" s="124">
        <f>COUNTIF(R$2:R253,'RO registers-Client'!K$1)+COUNTIF(R$2:R253,'RO registers-Client'!I$1)+COUNTIF(R$2:R253,'RO registers-Client'!J$1)</f>
        <v>121</v>
      </c>
      <c r="B253" s="132">
        <v>53028</v>
      </c>
      <c r="C253" s="123" t="s">
        <v>48</v>
      </c>
      <c r="D253" s="123" t="s">
        <v>481</v>
      </c>
      <c r="E253" s="123" t="s">
        <v>1465</v>
      </c>
      <c r="F253" s="123" t="s">
        <v>1424</v>
      </c>
      <c r="G253" s="132" t="s">
        <v>113</v>
      </c>
      <c r="H253" s="132" t="s">
        <v>95</v>
      </c>
      <c r="I253" s="132" t="s">
        <v>113</v>
      </c>
      <c r="J253" s="132" t="s">
        <v>113</v>
      </c>
      <c r="K253" s="132" t="s">
        <v>113</v>
      </c>
      <c r="L253" s="123"/>
      <c r="M253" s="124"/>
      <c r="N253" s="124" t="s">
        <v>454</v>
      </c>
      <c r="O253" s="124" t="s">
        <v>456</v>
      </c>
      <c r="P253" s="124"/>
      <c r="Q253" s="124"/>
      <c r="R253" s="127" t="str">
        <f t="shared" si="36"/>
        <v>PWS2PWG2</v>
      </c>
    </row>
    <row r="254" spans="1:18" ht="50.1" customHeight="1">
      <c r="A254" s="124">
        <f>COUNTIF(R$2:R254,'RO registers-Client'!K$1)+COUNTIF(R$2:R254,'RO registers-Client'!I$1)+COUNTIF(R$2:R254,'RO registers-Client'!J$1)</f>
        <v>121</v>
      </c>
      <c r="B254" s="132">
        <v>53028</v>
      </c>
      <c r="C254" s="123" t="s">
        <v>49</v>
      </c>
      <c r="D254" s="123" t="s">
        <v>481</v>
      </c>
      <c r="E254" s="123" t="s">
        <v>1466</v>
      </c>
      <c r="F254" s="123" t="s">
        <v>1425</v>
      </c>
      <c r="G254" s="132" t="s">
        <v>113</v>
      </c>
      <c r="H254" s="132" t="s">
        <v>95</v>
      </c>
      <c r="I254" s="132" t="s">
        <v>113</v>
      </c>
      <c r="J254" s="132" t="s">
        <v>113</v>
      </c>
      <c r="K254" s="132" t="s">
        <v>113</v>
      </c>
      <c r="L254" s="123"/>
      <c r="M254" s="124"/>
      <c r="N254" s="124" t="s">
        <v>454</v>
      </c>
      <c r="O254" s="124" t="s">
        <v>456</v>
      </c>
      <c r="P254" s="124"/>
      <c r="Q254" s="124"/>
      <c r="R254" s="127" t="str">
        <f t="shared" si="36"/>
        <v>PWS2PWG2</v>
      </c>
    </row>
    <row r="255" spans="1:18" ht="50.1" customHeight="1">
      <c r="A255" s="124">
        <f>COUNTIF(R$2:R255,'RO registers-Client'!K$1)+COUNTIF(R$2:R255,'RO registers-Client'!I$1)+COUNTIF(R$2:R255,'RO registers-Client'!J$1)</f>
        <v>121</v>
      </c>
      <c r="B255" s="132">
        <v>53028</v>
      </c>
      <c r="C255" s="123" t="s">
        <v>50</v>
      </c>
      <c r="D255" s="123" t="s">
        <v>481</v>
      </c>
      <c r="E255" s="123" t="s">
        <v>1467</v>
      </c>
      <c r="F255" s="123" t="s">
        <v>236</v>
      </c>
      <c r="G255" s="132" t="s">
        <v>113</v>
      </c>
      <c r="H255" s="132" t="s">
        <v>95</v>
      </c>
      <c r="I255" s="132" t="s">
        <v>113</v>
      </c>
      <c r="J255" s="132" t="s">
        <v>113</v>
      </c>
      <c r="K255" s="132" t="s">
        <v>113</v>
      </c>
      <c r="L255" s="123"/>
      <c r="M255" s="124"/>
      <c r="N255" s="124" t="s">
        <v>454</v>
      </c>
      <c r="O255" s="124" t="s">
        <v>456</v>
      </c>
      <c r="P255" s="124"/>
      <c r="Q255" s="124"/>
      <c r="R255" s="127" t="str">
        <f t="shared" si="36"/>
        <v>PWS2PWG2</v>
      </c>
    </row>
    <row r="256" spans="1:18" ht="50.1" customHeight="1">
      <c r="A256" s="124">
        <f>COUNTIF(R$2:R256,'RO registers-Client'!K$1)+COUNTIF(R$2:R256,'RO registers-Client'!I$1)+COUNTIF(R$2:R256,'RO registers-Client'!J$1)</f>
        <v>121</v>
      </c>
      <c r="B256" s="132">
        <v>53028</v>
      </c>
      <c r="C256" s="123" t="s">
        <v>51</v>
      </c>
      <c r="D256" s="123" t="s">
        <v>481</v>
      </c>
      <c r="E256" s="123" t="s">
        <v>1468</v>
      </c>
      <c r="F256" s="123" t="s">
        <v>2547</v>
      </c>
      <c r="G256" s="123" t="s">
        <v>2545</v>
      </c>
      <c r="H256" s="132" t="s">
        <v>95</v>
      </c>
      <c r="I256" s="132" t="s">
        <v>113</v>
      </c>
      <c r="J256" s="132" t="s">
        <v>113</v>
      </c>
      <c r="K256" s="132" t="s">
        <v>113</v>
      </c>
      <c r="L256" s="123"/>
      <c r="M256" s="124"/>
      <c r="N256" s="124" t="s">
        <v>454</v>
      </c>
      <c r="O256" s="124" t="s">
        <v>456</v>
      </c>
      <c r="P256" s="124"/>
      <c r="Q256" s="124"/>
      <c r="R256" s="127" t="str">
        <f t="shared" si="36"/>
        <v>PWS2PWG2</v>
      </c>
    </row>
    <row r="257" spans="1:18" ht="50.1" customHeight="1">
      <c r="A257" s="124">
        <f>COUNTIF(R$2:R257,'RO registers-Client'!K$1)+COUNTIF(R$2:R257,'RO registers-Client'!I$1)+COUNTIF(R$2:R257,'RO registers-Client'!J$1)</f>
        <v>121</v>
      </c>
      <c r="B257" s="132">
        <v>53028</v>
      </c>
      <c r="C257" s="123" t="s">
        <v>52</v>
      </c>
      <c r="D257" s="123" t="s">
        <v>481</v>
      </c>
      <c r="E257" s="123" t="s">
        <v>1469</v>
      </c>
      <c r="F257" s="123" t="s">
        <v>1426</v>
      </c>
      <c r="G257" s="132" t="s">
        <v>113</v>
      </c>
      <c r="H257" s="132" t="s">
        <v>95</v>
      </c>
      <c r="I257" s="132" t="s">
        <v>113</v>
      </c>
      <c r="J257" s="132" t="s">
        <v>113</v>
      </c>
      <c r="K257" s="132" t="s">
        <v>113</v>
      </c>
      <c r="L257" s="123"/>
      <c r="M257" s="124"/>
      <c r="N257" s="124" t="s">
        <v>454</v>
      </c>
      <c r="O257" s="124" t="s">
        <v>456</v>
      </c>
      <c r="P257" s="124"/>
      <c r="Q257" s="124"/>
      <c r="R257" s="127" t="str">
        <f t="shared" si="36"/>
        <v>PWS2PWG2</v>
      </c>
    </row>
    <row r="258" spans="1:18" ht="50.1" customHeight="1">
      <c r="A258" s="124">
        <f>COUNTIF(R$2:R258,'RO registers-Client'!K$1)+COUNTIF(R$2:R258,'RO registers-Client'!I$1)+COUNTIF(R$2:R258,'RO registers-Client'!J$1)</f>
        <v>121</v>
      </c>
      <c r="B258" s="132">
        <v>53028</v>
      </c>
      <c r="C258" s="123" t="s">
        <v>53</v>
      </c>
      <c r="D258" s="123" t="s">
        <v>481</v>
      </c>
      <c r="E258" s="123" t="s">
        <v>1470</v>
      </c>
      <c r="F258" s="123" t="s">
        <v>1427</v>
      </c>
      <c r="G258" s="132" t="s">
        <v>113</v>
      </c>
      <c r="H258" s="132" t="s">
        <v>95</v>
      </c>
      <c r="I258" s="132" t="s">
        <v>113</v>
      </c>
      <c r="J258" s="132" t="s">
        <v>113</v>
      </c>
      <c r="K258" s="132" t="s">
        <v>113</v>
      </c>
      <c r="L258" s="123"/>
      <c r="M258" s="124"/>
      <c r="N258" s="124" t="s">
        <v>454</v>
      </c>
      <c r="O258" s="124" t="s">
        <v>456</v>
      </c>
      <c r="P258" s="124"/>
      <c r="Q258" s="124"/>
      <c r="R258" s="127" t="str">
        <f t="shared" si="36"/>
        <v>PWS2PWG2</v>
      </c>
    </row>
    <row r="259" spans="1:18" ht="50.1" customHeight="1">
      <c r="A259" s="124">
        <f>COUNTIF(R$2:R259,'RO registers-Client'!K$1)+COUNTIF(R$2:R259,'RO registers-Client'!I$1)+COUNTIF(R$2:R259,'RO registers-Client'!J$1)</f>
        <v>121</v>
      </c>
      <c r="B259" s="132">
        <v>53028</v>
      </c>
      <c r="C259" s="123" t="s">
        <v>54</v>
      </c>
      <c r="D259" s="123" t="s">
        <v>481</v>
      </c>
      <c r="E259" s="123" t="s">
        <v>1471</v>
      </c>
      <c r="F259" s="123" t="s">
        <v>1428</v>
      </c>
      <c r="G259" s="132" t="s">
        <v>113</v>
      </c>
      <c r="H259" s="132" t="s">
        <v>231</v>
      </c>
      <c r="I259" s="132" t="s">
        <v>113</v>
      </c>
      <c r="J259" s="132" t="s">
        <v>113</v>
      </c>
      <c r="K259" s="132" t="s">
        <v>113</v>
      </c>
      <c r="L259" s="123"/>
      <c r="M259" s="124"/>
      <c r="N259" s="124" t="s">
        <v>454</v>
      </c>
      <c r="O259" s="124" t="s">
        <v>456</v>
      </c>
      <c r="P259" s="124"/>
      <c r="Q259" s="124"/>
      <c r="R259" s="127" t="str">
        <f t="shared" si="36"/>
        <v>PWS2PWG2</v>
      </c>
    </row>
    <row r="260" spans="1:18" ht="50.1" customHeight="1">
      <c r="A260" s="124">
        <f>COUNTIF(R$2:R260,'RO registers-Client'!K$1)+COUNTIF(R$2:R260,'RO registers-Client'!I$1)+COUNTIF(R$2:R260,'RO registers-Client'!J$1)</f>
        <v>121</v>
      </c>
      <c r="B260" s="132">
        <v>53028</v>
      </c>
      <c r="C260" s="123" t="s">
        <v>235</v>
      </c>
      <c r="D260" s="123" t="s">
        <v>481</v>
      </c>
      <c r="E260" s="123" t="s">
        <v>2483</v>
      </c>
      <c r="F260" s="132" t="s">
        <v>113</v>
      </c>
      <c r="G260" s="132" t="s">
        <v>113</v>
      </c>
      <c r="H260" s="132" t="s">
        <v>113</v>
      </c>
      <c r="I260" s="132" t="s">
        <v>113</v>
      </c>
      <c r="J260" s="132" t="s">
        <v>113</v>
      </c>
      <c r="K260" s="132" t="s">
        <v>113</v>
      </c>
      <c r="L260" s="123"/>
      <c r="M260" s="124"/>
      <c r="N260" s="124"/>
      <c r="O260" s="124"/>
      <c r="P260" s="124"/>
      <c r="Q260" s="124"/>
      <c r="R260" s="127" t="str">
        <f t="shared" ref="R260:R297" si="37">CONCATENATE(M260,N260,O260,P260,Q260)</f>
        <v/>
      </c>
    </row>
    <row r="261" spans="1:18" ht="50.1" customHeight="1">
      <c r="A261" s="124">
        <f>COUNTIF(R$2:R261,'RO registers-Client'!K$1)+COUNTIF(R$2:R261,'RO registers-Client'!I$1)+COUNTIF(R$2:R261,'RO registers-Client'!J$1)</f>
        <v>122</v>
      </c>
      <c r="B261" s="132">
        <v>53029</v>
      </c>
      <c r="C261" s="123" t="s">
        <v>2481</v>
      </c>
      <c r="D261" s="123" t="s">
        <v>481</v>
      </c>
      <c r="E261" s="123" t="s">
        <v>2084</v>
      </c>
      <c r="F261" s="123" t="s">
        <v>1511</v>
      </c>
      <c r="G261" s="123" t="s">
        <v>2545</v>
      </c>
      <c r="H261" s="132" t="s">
        <v>95</v>
      </c>
      <c r="I261" s="132" t="s">
        <v>113</v>
      </c>
      <c r="J261" s="132" t="s">
        <v>113</v>
      </c>
      <c r="K261" s="132" t="s">
        <v>113</v>
      </c>
      <c r="L261" s="123"/>
      <c r="M261" s="124" t="s">
        <v>453</v>
      </c>
      <c r="N261" s="124" t="s">
        <v>454</v>
      </c>
      <c r="O261" s="124" t="s">
        <v>456</v>
      </c>
      <c r="P261" s="124"/>
      <c r="Q261" s="124"/>
      <c r="R261" s="127" t="str">
        <f t="shared" ref="R261:R271" si="38">CONCATENATE(M261,N261,O261,P261,Q261)</f>
        <v>PWS1PWS2PWG2</v>
      </c>
    </row>
    <row r="262" spans="1:18" ht="50.1" customHeight="1">
      <c r="A262" s="124">
        <f>COUNTIF(R$2:R262,'RO registers-Client'!K$1)+COUNTIF(R$2:R262,'RO registers-Client'!I$1)+COUNTIF(R$2:R262,'RO registers-Client'!J$1)</f>
        <v>123</v>
      </c>
      <c r="B262" s="132">
        <v>53029</v>
      </c>
      <c r="C262" s="123" t="s">
        <v>46</v>
      </c>
      <c r="D262" s="123" t="s">
        <v>481</v>
      </c>
      <c r="E262" s="123" t="s">
        <v>2085</v>
      </c>
      <c r="F262" s="123" t="s">
        <v>1512</v>
      </c>
      <c r="G262" s="132" t="s">
        <v>113</v>
      </c>
      <c r="H262" s="132" t="s">
        <v>95</v>
      </c>
      <c r="I262" s="132" t="s">
        <v>113</v>
      </c>
      <c r="J262" s="132" t="s">
        <v>113</v>
      </c>
      <c r="K262" s="132" t="s">
        <v>113</v>
      </c>
      <c r="L262" s="123"/>
      <c r="M262" s="124" t="s">
        <v>453</v>
      </c>
      <c r="N262" s="124" t="s">
        <v>454</v>
      </c>
      <c r="O262" s="124" t="s">
        <v>456</v>
      </c>
      <c r="P262" s="124"/>
      <c r="Q262" s="124"/>
      <c r="R262" s="127" t="str">
        <f t="shared" si="38"/>
        <v>PWS1PWS2PWG2</v>
      </c>
    </row>
    <row r="263" spans="1:18" ht="50.1" customHeight="1">
      <c r="A263" s="124">
        <f>COUNTIF(R$2:R263,'RO registers-Client'!K$1)+COUNTIF(R$2:R263,'RO registers-Client'!I$1)+COUNTIF(R$2:R263,'RO registers-Client'!J$1)</f>
        <v>124</v>
      </c>
      <c r="B263" s="132">
        <v>53029</v>
      </c>
      <c r="C263" s="123" t="s">
        <v>47</v>
      </c>
      <c r="D263" s="123" t="s">
        <v>481</v>
      </c>
      <c r="E263" s="123" t="s">
        <v>2086</v>
      </c>
      <c r="F263" s="123" t="s">
        <v>1513</v>
      </c>
      <c r="G263" s="132" t="s">
        <v>113</v>
      </c>
      <c r="H263" s="132" t="s">
        <v>95</v>
      </c>
      <c r="I263" s="132" t="s">
        <v>113</v>
      </c>
      <c r="J263" s="132" t="s">
        <v>113</v>
      </c>
      <c r="K263" s="132" t="s">
        <v>113</v>
      </c>
      <c r="L263" s="123"/>
      <c r="M263" s="124" t="s">
        <v>453</v>
      </c>
      <c r="N263" s="124" t="s">
        <v>454</v>
      </c>
      <c r="O263" s="124" t="s">
        <v>456</v>
      </c>
      <c r="P263" s="124"/>
      <c r="Q263" s="124"/>
      <c r="R263" s="127" t="str">
        <f t="shared" si="38"/>
        <v>PWS1PWS2PWG2</v>
      </c>
    </row>
    <row r="264" spans="1:18" ht="50.1" customHeight="1">
      <c r="A264" s="124">
        <f>COUNTIF(R$2:R264,'RO registers-Client'!K$1)+COUNTIF(R$2:R264,'RO registers-Client'!I$1)+COUNTIF(R$2:R264,'RO registers-Client'!J$1)</f>
        <v>125</v>
      </c>
      <c r="B264" s="132">
        <v>53029</v>
      </c>
      <c r="C264" s="123" t="s">
        <v>48</v>
      </c>
      <c r="D264" s="123" t="s">
        <v>481</v>
      </c>
      <c r="E264" s="123" t="s">
        <v>2087</v>
      </c>
      <c r="F264" s="123" t="s">
        <v>1514</v>
      </c>
      <c r="G264" s="132" t="s">
        <v>113</v>
      </c>
      <c r="H264" s="132" t="s">
        <v>95</v>
      </c>
      <c r="I264" s="132" t="s">
        <v>113</v>
      </c>
      <c r="J264" s="132" t="s">
        <v>113</v>
      </c>
      <c r="K264" s="132" t="s">
        <v>113</v>
      </c>
      <c r="L264" s="123"/>
      <c r="M264" s="124" t="s">
        <v>453</v>
      </c>
      <c r="N264" s="124" t="s">
        <v>454</v>
      </c>
      <c r="O264" s="124" t="s">
        <v>456</v>
      </c>
      <c r="P264" s="124"/>
      <c r="Q264" s="124"/>
      <c r="R264" s="127" t="str">
        <f t="shared" si="38"/>
        <v>PWS1PWS2PWG2</v>
      </c>
    </row>
    <row r="265" spans="1:18" ht="50.1" customHeight="1">
      <c r="A265" s="124">
        <f>COUNTIF(R$2:R265,'RO registers-Client'!K$1)+COUNTIF(R$2:R265,'RO registers-Client'!I$1)+COUNTIF(R$2:R265,'RO registers-Client'!J$1)</f>
        <v>126</v>
      </c>
      <c r="B265" s="132">
        <v>53029</v>
      </c>
      <c r="C265" s="123" t="s">
        <v>49</v>
      </c>
      <c r="D265" s="123" t="s">
        <v>481</v>
      </c>
      <c r="E265" s="123" t="s">
        <v>2088</v>
      </c>
      <c r="F265" s="123" t="s">
        <v>1515</v>
      </c>
      <c r="G265" s="132" t="s">
        <v>113</v>
      </c>
      <c r="H265" s="132" t="s">
        <v>95</v>
      </c>
      <c r="I265" s="132" t="s">
        <v>113</v>
      </c>
      <c r="J265" s="132" t="s">
        <v>113</v>
      </c>
      <c r="K265" s="132" t="s">
        <v>113</v>
      </c>
      <c r="L265" s="123"/>
      <c r="M265" s="124" t="s">
        <v>453</v>
      </c>
      <c r="N265" s="124" t="s">
        <v>454</v>
      </c>
      <c r="O265" s="124" t="s">
        <v>456</v>
      </c>
      <c r="P265" s="124"/>
      <c r="Q265" s="124"/>
      <c r="R265" s="127" t="str">
        <f t="shared" si="38"/>
        <v>PWS1PWS2PWG2</v>
      </c>
    </row>
    <row r="266" spans="1:18" ht="50.1" customHeight="1">
      <c r="A266" s="124">
        <f>COUNTIF(R$2:R266,'RO registers-Client'!K$1)+COUNTIF(R$2:R266,'RO registers-Client'!I$1)+COUNTIF(R$2:R266,'RO registers-Client'!J$1)</f>
        <v>127</v>
      </c>
      <c r="B266" s="132">
        <v>53029</v>
      </c>
      <c r="C266" s="123" t="s">
        <v>50</v>
      </c>
      <c r="D266" s="123" t="s">
        <v>481</v>
      </c>
      <c r="E266" s="123" t="s">
        <v>2089</v>
      </c>
      <c r="F266" s="123" t="s">
        <v>1516</v>
      </c>
      <c r="G266" s="123" t="s">
        <v>2545</v>
      </c>
      <c r="H266" s="132" t="s">
        <v>95</v>
      </c>
      <c r="I266" s="132" t="s">
        <v>113</v>
      </c>
      <c r="J266" s="132" t="s">
        <v>113</v>
      </c>
      <c r="K266" s="132" t="s">
        <v>113</v>
      </c>
      <c r="L266" s="123"/>
      <c r="M266" s="124" t="s">
        <v>453</v>
      </c>
      <c r="N266" s="124" t="s">
        <v>454</v>
      </c>
      <c r="O266" s="124" t="s">
        <v>456</v>
      </c>
      <c r="P266" s="124"/>
      <c r="Q266" s="124"/>
      <c r="R266" s="127" t="str">
        <f t="shared" si="38"/>
        <v>PWS1PWS2PWG2</v>
      </c>
    </row>
    <row r="267" spans="1:18" ht="50.1" customHeight="1">
      <c r="A267" s="124">
        <f>COUNTIF(R$2:R267,'RO registers-Client'!K$1)+COUNTIF(R$2:R267,'RO registers-Client'!I$1)+COUNTIF(R$2:R267,'RO registers-Client'!J$1)</f>
        <v>128</v>
      </c>
      <c r="B267" s="132">
        <v>53029</v>
      </c>
      <c r="C267" s="123" t="s">
        <v>51</v>
      </c>
      <c r="D267" s="123" t="s">
        <v>481</v>
      </c>
      <c r="E267" s="123" t="s">
        <v>2090</v>
      </c>
      <c r="F267" s="123" t="s">
        <v>1517</v>
      </c>
      <c r="G267" s="132" t="s">
        <v>113</v>
      </c>
      <c r="H267" s="132" t="s">
        <v>95</v>
      </c>
      <c r="I267" s="132" t="s">
        <v>113</v>
      </c>
      <c r="J267" s="132" t="s">
        <v>113</v>
      </c>
      <c r="K267" s="132" t="s">
        <v>113</v>
      </c>
      <c r="L267" s="123"/>
      <c r="M267" s="124" t="s">
        <v>453</v>
      </c>
      <c r="N267" s="124" t="s">
        <v>454</v>
      </c>
      <c r="O267" s="124" t="s">
        <v>456</v>
      </c>
      <c r="P267" s="124"/>
      <c r="Q267" s="124"/>
      <c r="R267" s="127" t="str">
        <f t="shared" si="38"/>
        <v>PWS1PWS2PWG2</v>
      </c>
    </row>
    <row r="268" spans="1:18" ht="50.1" customHeight="1">
      <c r="A268" s="124">
        <f>COUNTIF(R$2:R268,'RO registers-Client'!K$1)+COUNTIF(R$2:R268,'RO registers-Client'!I$1)+COUNTIF(R$2:R268,'RO registers-Client'!J$1)</f>
        <v>129</v>
      </c>
      <c r="B268" s="132">
        <v>53029</v>
      </c>
      <c r="C268" s="123" t="s">
        <v>52</v>
      </c>
      <c r="D268" s="123" t="s">
        <v>481</v>
      </c>
      <c r="E268" s="123" t="s">
        <v>2091</v>
      </c>
      <c r="F268" s="123" t="s">
        <v>1518</v>
      </c>
      <c r="G268" s="132" t="s">
        <v>113</v>
      </c>
      <c r="H268" s="132" t="s">
        <v>95</v>
      </c>
      <c r="I268" s="132" t="s">
        <v>113</v>
      </c>
      <c r="J268" s="132" t="s">
        <v>113</v>
      </c>
      <c r="K268" s="132" t="s">
        <v>113</v>
      </c>
      <c r="L268" s="123"/>
      <c r="M268" s="124" t="s">
        <v>453</v>
      </c>
      <c r="N268" s="124" t="s">
        <v>454</v>
      </c>
      <c r="O268" s="124" t="s">
        <v>456</v>
      </c>
      <c r="P268" s="124"/>
      <c r="Q268" s="124"/>
      <c r="R268" s="127" t="str">
        <f t="shared" si="38"/>
        <v>PWS1PWS2PWG2</v>
      </c>
    </row>
    <row r="269" spans="1:18" ht="50.1" customHeight="1">
      <c r="A269" s="124">
        <f>COUNTIF(R$2:R269,'RO registers-Client'!K$1)+COUNTIF(R$2:R269,'RO registers-Client'!I$1)+COUNTIF(R$2:R269,'RO registers-Client'!J$1)</f>
        <v>130</v>
      </c>
      <c r="B269" s="132">
        <v>53029</v>
      </c>
      <c r="C269" s="123" t="s">
        <v>53</v>
      </c>
      <c r="D269" s="123" t="s">
        <v>481</v>
      </c>
      <c r="E269" s="123" t="s">
        <v>2092</v>
      </c>
      <c r="F269" s="123" t="s">
        <v>1519</v>
      </c>
      <c r="G269" s="132" t="s">
        <v>113</v>
      </c>
      <c r="H269" s="132" t="s">
        <v>95</v>
      </c>
      <c r="I269" s="132" t="s">
        <v>113</v>
      </c>
      <c r="J269" s="132" t="s">
        <v>113</v>
      </c>
      <c r="K269" s="132" t="s">
        <v>113</v>
      </c>
      <c r="L269" s="123"/>
      <c r="M269" s="124" t="s">
        <v>453</v>
      </c>
      <c r="N269" s="124" t="s">
        <v>454</v>
      </c>
      <c r="O269" s="124" t="s">
        <v>456</v>
      </c>
      <c r="P269" s="124"/>
      <c r="Q269" s="124"/>
      <c r="R269" s="127" t="str">
        <f t="shared" si="38"/>
        <v>PWS1PWS2PWG2</v>
      </c>
    </row>
    <row r="270" spans="1:18" ht="50.1" customHeight="1">
      <c r="A270" s="124">
        <f>COUNTIF(R$2:R270,'RO registers-Client'!K$1)+COUNTIF(R$2:R270,'RO registers-Client'!I$1)+COUNTIF(R$2:R270,'RO registers-Client'!J$1)</f>
        <v>131</v>
      </c>
      <c r="B270" s="132">
        <v>53029</v>
      </c>
      <c r="C270" s="123" t="s">
        <v>54</v>
      </c>
      <c r="D270" s="123" t="s">
        <v>481</v>
      </c>
      <c r="E270" s="123" t="s">
        <v>2093</v>
      </c>
      <c r="F270" s="123" t="s">
        <v>1520</v>
      </c>
      <c r="G270" s="132" t="s">
        <v>113</v>
      </c>
      <c r="H270" s="132" t="s">
        <v>95</v>
      </c>
      <c r="I270" s="132" t="s">
        <v>113</v>
      </c>
      <c r="J270" s="132" t="s">
        <v>113</v>
      </c>
      <c r="K270" s="132" t="s">
        <v>113</v>
      </c>
      <c r="L270" s="123"/>
      <c r="M270" s="124" t="s">
        <v>453</v>
      </c>
      <c r="N270" s="124" t="s">
        <v>454</v>
      </c>
      <c r="O270" s="124" t="s">
        <v>456</v>
      </c>
      <c r="P270" s="124"/>
      <c r="Q270" s="124"/>
      <c r="R270" s="127" t="str">
        <f t="shared" si="38"/>
        <v>PWS1PWS2PWG2</v>
      </c>
    </row>
    <row r="271" spans="1:18" ht="50.1" customHeight="1">
      <c r="A271" s="124">
        <f>COUNTIF(R$2:R271,'RO registers-Client'!K$1)+COUNTIF(R$2:R271,'RO registers-Client'!I$1)+COUNTIF(R$2:R271,'RO registers-Client'!J$1)</f>
        <v>132</v>
      </c>
      <c r="B271" s="132">
        <v>53029</v>
      </c>
      <c r="C271" s="123" t="s">
        <v>237</v>
      </c>
      <c r="D271" s="123" t="s">
        <v>481</v>
      </c>
      <c r="E271" s="123" t="s">
        <v>2094</v>
      </c>
      <c r="F271" s="123" t="s">
        <v>2548</v>
      </c>
      <c r="G271" s="132" t="s">
        <v>113</v>
      </c>
      <c r="H271" s="132" t="s">
        <v>95</v>
      </c>
      <c r="I271" s="132" t="s">
        <v>113</v>
      </c>
      <c r="J271" s="132" t="s">
        <v>113</v>
      </c>
      <c r="K271" s="132" t="s">
        <v>113</v>
      </c>
      <c r="L271" s="123"/>
      <c r="M271" s="124" t="s">
        <v>453</v>
      </c>
      <c r="N271" s="124" t="s">
        <v>454</v>
      </c>
      <c r="O271" s="124" t="s">
        <v>456</v>
      </c>
      <c r="P271" s="124"/>
      <c r="Q271" s="124"/>
      <c r="R271" s="127" t="str">
        <f t="shared" si="38"/>
        <v>PWS1PWS2PWG2</v>
      </c>
    </row>
    <row r="272" spans="1:18" ht="50.1" customHeight="1">
      <c r="A272" s="124">
        <f>COUNTIF(R$2:R272,'RO registers-Client'!K$1)+COUNTIF(R$2:R272,'RO registers-Client'!I$1)+COUNTIF(R$2:R272,'RO registers-Client'!J$1)</f>
        <v>132</v>
      </c>
      <c r="B272" s="132">
        <v>53029</v>
      </c>
      <c r="C272" s="123" t="s">
        <v>234</v>
      </c>
      <c r="D272" s="123" t="s">
        <v>481</v>
      </c>
      <c r="E272" s="123" t="s">
        <v>2483</v>
      </c>
      <c r="F272" s="132" t="s">
        <v>113</v>
      </c>
      <c r="G272" s="132" t="s">
        <v>113</v>
      </c>
      <c r="H272" s="132" t="s">
        <v>113</v>
      </c>
      <c r="I272" s="132" t="s">
        <v>113</v>
      </c>
      <c r="J272" s="132" t="s">
        <v>113</v>
      </c>
      <c r="K272" s="132" t="s">
        <v>113</v>
      </c>
      <c r="L272" s="123"/>
      <c r="M272" s="124"/>
      <c r="N272" s="124"/>
      <c r="O272" s="124"/>
      <c r="P272" s="124"/>
      <c r="Q272" s="124"/>
      <c r="R272" s="127" t="str">
        <f t="shared" si="37"/>
        <v/>
      </c>
    </row>
    <row r="273" spans="1:18" ht="50.1" customHeight="1">
      <c r="A273" s="124">
        <f>COUNTIF(R$2:R273,'RO registers-Client'!K$1)+COUNTIF(R$2:R273,'RO registers-Client'!I$1)+COUNTIF(R$2:R273,'RO registers-Client'!J$1)</f>
        <v>132</v>
      </c>
      <c r="B273" s="132">
        <v>53030</v>
      </c>
      <c r="C273" s="123" t="s">
        <v>2481</v>
      </c>
      <c r="D273" s="123" t="s">
        <v>481</v>
      </c>
      <c r="E273" s="123" t="s">
        <v>2095</v>
      </c>
      <c r="F273" s="123" t="s">
        <v>1429</v>
      </c>
      <c r="G273" s="132" t="s">
        <v>113</v>
      </c>
      <c r="H273" s="132" t="s">
        <v>231</v>
      </c>
      <c r="I273" s="132" t="s">
        <v>113</v>
      </c>
      <c r="J273" s="132" t="s">
        <v>113</v>
      </c>
      <c r="K273" s="132" t="s">
        <v>113</v>
      </c>
      <c r="L273" s="123"/>
      <c r="M273" s="124"/>
      <c r="N273" s="124" t="s">
        <v>454</v>
      </c>
      <c r="O273" s="124" t="s">
        <v>456</v>
      </c>
      <c r="P273" s="124"/>
      <c r="Q273" s="124"/>
      <c r="R273" s="127" t="str">
        <f t="shared" si="37"/>
        <v>PWS2PWG2</v>
      </c>
    </row>
    <row r="274" spans="1:18" ht="50.1" customHeight="1">
      <c r="A274" s="124">
        <f>COUNTIF(R$2:R274,'RO registers-Client'!K$1)+COUNTIF(R$2:R274,'RO registers-Client'!I$1)+COUNTIF(R$2:R274,'RO registers-Client'!J$1)</f>
        <v>132</v>
      </c>
      <c r="B274" s="132">
        <v>53030</v>
      </c>
      <c r="C274" s="123" t="s">
        <v>46</v>
      </c>
      <c r="D274" s="123" t="s">
        <v>481</v>
      </c>
      <c r="E274" s="123" t="s">
        <v>2096</v>
      </c>
      <c r="F274" s="123" t="s">
        <v>1430</v>
      </c>
      <c r="G274" s="132" t="s">
        <v>113</v>
      </c>
      <c r="H274" s="132" t="s">
        <v>95</v>
      </c>
      <c r="I274" s="132" t="s">
        <v>113</v>
      </c>
      <c r="J274" s="132" t="s">
        <v>113</v>
      </c>
      <c r="K274" s="132" t="s">
        <v>113</v>
      </c>
      <c r="L274" s="123"/>
      <c r="M274" s="124"/>
      <c r="N274" s="124" t="s">
        <v>454</v>
      </c>
      <c r="O274" s="124" t="s">
        <v>456</v>
      </c>
      <c r="P274" s="124"/>
      <c r="Q274" s="124"/>
      <c r="R274" s="127" t="str">
        <f t="shared" si="37"/>
        <v>PWS2PWG2</v>
      </c>
    </row>
    <row r="275" spans="1:18" ht="50.1" customHeight="1">
      <c r="A275" s="124">
        <f>COUNTIF(R$2:R275,'RO registers-Client'!K$1)+COUNTIF(R$2:R275,'RO registers-Client'!I$1)+COUNTIF(R$2:R275,'RO registers-Client'!J$1)</f>
        <v>132</v>
      </c>
      <c r="B275" s="132">
        <v>53030</v>
      </c>
      <c r="C275" s="123" t="s">
        <v>47</v>
      </c>
      <c r="D275" s="123" t="s">
        <v>481</v>
      </c>
      <c r="E275" s="123" t="s">
        <v>2097</v>
      </c>
      <c r="F275" s="123" t="s">
        <v>1431</v>
      </c>
      <c r="G275" s="132" t="s">
        <v>113</v>
      </c>
      <c r="H275" s="132" t="s">
        <v>95</v>
      </c>
      <c r="I275" s="132" t="s">
        <v>113</v>
      </c>
      <c r="J275" s="132" t="s">
        <v>113</v>
      </c>
      <c r="K275" s="132" t="s">
        <v>113</v>
      </c>
      <c r="L275" s="123"/>
      <c r="M275" s="124"/>
      <c r="N275" s="124" t="s">
        <v>454</v>
      </c>
      <c r="O275" s="124" t="s">
        <v>456</v>
      </c>
      <c r="P275" s="124"/>
      <c r="Q275" s="124"/>
      <c r="R275" s="127" t="str">
        <f t="shared" ref="R275:R282" si="39">CONCATENATE(M275,N275,O275,P275,Q275)</f>
        <v>PWS2PWG2</v>
      </c>
    </row>
    <row r="276" spans="1:18" ht="50.1" customHeight="1">
      <c r="A276" s="124">
        <f>COUNTIF(R$2:R276,'RO registers-Client'!K$1)+COUNTIF(R$2:R276,'RO registers-Client'!I$1)+COUNTIF(R$2:R276,'RO registers-Client'!J$1)</f>
        <v>132</v>
      </c>
      <c r="B276" s="132">
        <v>53030</v>
      </c>
      <c r="C276" s="123" t="s">
        <v>48</v>
      </c>
      <c r="D276" s="123" t="s">
        <v>481</v>
      </c>
      <c r="E276" s="123" t="s">
        <v>2098</v>
      </c>
      <c r="F276" s="123" t="s">
        <v>1432</v>
      </c>
      <c r="G276" s="132" t="s">
        <v>113</v>
      </c>
      <c r="H276" s="132" t="s">
        <v>95</v>
      </c>
      <c r="I276" s="132" t="s">
        <v>113</v>
      </c>
      <c r="J276" s="132" t="s">
        <v>113</v>
      </c>
      <c r="K276" s="132" t="s">
        <v>113</v>
      </c>
      <c r="L276" s="123"/>
      <c r="M276" s="124"/>
      <c r="N276" s="124" t="s">
        <v>454</v>
      </c>
      <c r="O276" s="124" t="s">
        <v>456</v>
      </c>
      <c r="P276" s="124"/>
      <c r="Q276" s="124"/>
      <c r="R276" s="127" t="str">
        <f t="shared" si="39"/>
        <v>PWS2PWG2</v>
      </c>
    </row>
    <row r="277" spans="1:18" ht="50.1" customHeight="1">
      <c r="A277" s="124">
        <f>COUNTIF(R$2:R277,'RO registers-Client'!K$1)+COUNTIF(R$2:R277,'RO registers-Client'!I$1)+COUNTIF(R$2:R277,'RO registers-Client'!J$1)</f>
        <v>132</v>
      </c>
      <c r="B277" s="132">
        <v>53030</v>
      </c>
      <c r="C277" s="123" t="s">
        <v>49</v>
      </c>
      <c r="D277" s="123" t="s">
        <v>481</v>
      </c>
      <c r="E277" s="123" t="s">
        <v>2099</v>
      </c>
      <c r="F277" s="123" t="s">
        <v>1433</v>
      </c>
      <c r="G277" s="132" t="s">
        <v>113</v>
      </c>
      <c r="H277" s="132" t="s">
        <v>95</v>
      </c>
      <c r="I277" s="132" t="s">
        <v>113</v>
      </c>
      <c r="J277" s="132" t="s">
        <v>113</v>
      </c>
      <c r="K277" s="132" t="s">
        <v>113</v>
      </c>
      <c r="L277" s="123"/>
      <c r="M277" s="124"/>
      <c r="N277" s="124" t="s">
        <v>454</v>
      </c>
      <c r="O277" s="124" t="s">
        <v>456</v>
      </c>
      <c r="P277" s="124"/>
      <c r="Q277" s="124"/>
      <c r="R277" s="127" t="str">
        <f t="shared" si="39"/>
        <v>PWS2PWG2</v>
      </c>
    </row>
    <row r="278" spans="1:18" ht="50.1" customHeight="1">
      <c r="A278" s="124">
        <f>COUNTIF(R$2:R278,'RO registers-Client'!K$1)+COUNTIF(R$2:R278,'RO registers-Client'!I$1)+COUNTIF(R$2:R278,'RO registers-Client'!J$1)</f>
        <v>132</v>
      </c>
      <c r="B278" s="132">
        <v>53030</v>
      </c>
      <c r="C278" s="123" t="s">
        <v>50</v>
      </c>
      <c r="D278" s="123" t="s">
        <v>481</v>
      </c>
      <c r="E278" s="123" t="s">
        <v>2100</v>
      </c>
      <c r="F278" s="123" t="s">
        <v>1434</v>
      </c>
      <c r="G278" s="132" t="s">
        <v>113</v>
      </c>
      <c r="H278" s="132" t="s">
        <v>95</v>
      </c>
      <c r="I278" s="132" t="s">
        <v>113</v>
      </c>
      <c r="J278" s="132" t="s">
        <v>113</v>
      </c>
      <c r="K278" s="132" t="s">
        <v>113</v>
      </c>
      <c r="L278" s="123"/>
      <c r="M278" s="124"/>
      <c r="N278" s="124" t="s">
        <v>454</v>
      </c>
      <c r="O278" s="124" t="s">
        <v>456</v>
      </c>
      <c r="P278" s="124"/>
      <c r="Q278" s="124"/>
      <c r="R278" s="127" t="str">
        <f t="shared" si="39"/>
        <v>PWS2PWG2</v>
      </c>
    </row>
    <row r="279" spans="1:18" ht="50.1" customHeight="1">
      <c r="A279" s="124">
        <f>COUNTIF(R$2:R279,'RO registers-Client'!K$1)+COUNTIF(R$2:R279,'RO registers-Client'!I$1)+COUNTIF(R$2:R279,'RO registers-Client'!J$1)</f>
        <v>132</v>
      </c>
      <c r="B279" s="132">
        <v>53030</v>
      </c>
      <c r="C279" s="123" t="s">
        <v>51</v>
      </c>
      <c r="D279" s="123" t="s">
        <v>481</v>
      </c>
      <c r="E279" s="123" t="s">
        <v>2101</v>
      </c>
      <c r="F279" s="123" t="s">
        <v>1435</v>
      </c>
      <c r="G279" s="132" t="s">
        <v>113</v>
      </c>
      <c r="H279" s="132" t="s">
        <v>95</v>
      </c>
      <c r="I279" s="132" t="s">
        <v>113</v>
      </c>
      <c r="J279" s="132" t="s">
        <v>113</v>
      </c>
      <c r="K279" s="132" t="s">
        <v>113</v>
      </c>
      <c r="L279" s="123"/>
      <c r="M279" s="124"/>
      <c r="N279" s="124" t="s">
        <v>454</v>
      </c>
      <c r="O279" s="124" t="s">
        <v>456</v>
      </c>
      <c r="P279" s="124"/>
      <c r="Q279" s="124"/>
      <c r="R279" s="127" t="str">
        <f t="shared" si="39"/>
        <v>PWS2PWG2</v>
      </c>
    </row>
    <row r="280" spans="1:18" ht="50.1" customHeight="1">
      <c r="A280" s="124">
        <f>COUNTIF(R$2:R280,'RO registers-Client'!K$1)+COUNTIF(R$2:R280,'RO registers-Client'!I$1)+COUNTIF(R$2:R280,'RO registers-Client'!J$1)</f>
        <v>132</v>
      </c>
      <c r="B280" s="132">
        <v>53030</v>
      </c>
      <c r="C280" s="123" t="s">
        <v>52</v>
      </c>
      <c r="D280" s="123" t="s">
        <v>481</v>
      </c>
      <c r="E280" s="123" t="s">
        <v>2102</v>
      </c>
      <c r="F280" s="123" t="s">
        <v>1436</v>
      </c>
      <c r="G280" s="132" t="s">
        <v>113</v>
      </c>
      <c r="H280" s="132" t="s">
        <v>95</v>
      </c>
      <c r="I280" s="132" t="s">
        <v>113</v>
      </c>
      <c r="J280" s="132" t="s">
        <v>113</v>
      </c>
      <c r="K280" s="132" t="s">
        <v>113</v>
      </c>
      <c r="L280" s="123"/>
      <c r="M280" s="124"/>
      <c r="N280" s="124" t="s">
        <v>454</v>
      </c>
      <c r="O280" s="124" t="s">
        <v>456</v>
      </c>
      <c r="P280" s="124"/>
      <c r="Q280" s="124"/>
      <c r="R280" s="127" t="str">
        <f t="shared" si="39"/>
        <v>PWS2PWG2</v>
      </c>
    </row>
    <row r="281" spans="1:18" ht="50.1" customHeight="1">
      <c r="A281" s="124">
        <f>COUNTIF(R$2:R281,'RO registers-Client'!K$1)+COUNTIF(R$2:R281,'RO registers-Client'!I$1)+COUNTIF(R$2:R281,'RO registers-Client'!J$1)</f>
        <v>132</v>
      </c>
      <c r="B281" s="132">
        <v>53030</v>
      </c>
      <c r="C281" s="123" t="s">
        <v>53</v>
      </c>
      <c r="D281" s="123" t="s">
        <v>481</v>
      </c>
      <c r="E281" s="123" t="s">
        <v>2103</v>
      </c>
      <c r="F281" s="123" t="s">
        <v>1437</v>
      </c>
      <c r="G281" s="132" t="s">
        <v>113</v>
      </c>
      <c r="H281" s="132" t="s">
        <v>95</v>
      </c>
      <c r="I281" s="132" t="s">
        <v>113</v>
      </c>
      <c r="J281" s="132" t="s">
        <v>113</v>
      </c>
      <c r="K281" s="132" t="s">
        <v>113</v>
      </c>
      <c r="L281" s="123"/>
      <c r="M281" s="124"/>
      <c r="N281" s="124" t="s">
        <v>454</v>
      </c>
      <c r="O281" s="124" t="s">
        <v>456</v>
      </c>
      <c r="P281" s="124"/>
      <c r="Q281" s="124"/>
      <c r="R281" s="127" t="str">
        <f t="shared" si="39"/>
        <v>PWS2PWG2</v>
      </c>
    </row>
    <row r="282" spans="1:18" ht="50.1" customHeight="1">
      <c r="A282" s="124">
        <f>COUNTIF(R$2:R282,'RO registers-Client'!K$1)+COUNTIF(R$2:R282,'RO registers-Client'!I$1)+COUNTIF(R$2:R282,'RO registers-Client'!J$1)</f>
        <v>132</v>
      </c>
      <c r="B282" s="132">
        <v>53030</v>
      </c>
      <c r="C282" s="123" t="s">
        <v>54</v>
      </c>
      <c r="D282" s="123" t="s">
        <v>481</v>
      </c>
      <c r="E282" s="123" t="s">
        <v>2104</v>
      </c>
      <c r="F282" s="123" t="s">
        <v>1438</v>
      </c>
      <c r="G282" s="132" t="s">
        <v>113</v>
      </c>
      <c r="H282" s="132" t="s">
        <v>95</v>
      </c>
      <c r="I282" s="132" t="s">
        <v>113</v>
      </c>
      <c r="J282" s="132" t="s">
        <v>113</v>
      </c>
      <c r="K282" s="132" t="s">
        <v>113</v>
      </c>
      <c r="L282" s="123"/>
      <c r="M282" s="124"/>
      <c r="N282" s="124" t="s">
        <v>454</v>
      </c>
      <c r="O282" s="124" t="s">
        <v>456</v>
      </c>
      <c r="P282" s="124"/>
      <c r="Q282" s="124"/>
      <c r="R282" s="127" t="str">
        <f t="shared" si="39"/>
        <v>PWS2PWG2</v>
      </c>
    </row>
    <row r="283" spans="1:18" ht="50.1" customHeight="1">
      <c r="A283" s="124">
        <f>COUNTIF(R$2:R283,'RO registers-Client'!K$1)+COUNTIF(R$2:R283,'RO registers-Client'!I$1)+COUNTIF(R$2:R283,'RO registers-Client'!J$1)</f>
        <v>132</v>
      </c>
      <c r="B283" s="132">
        <v>53030</v>
      </c>
      <c r="C283" s="123" t="s">
        <v>235</v>
      </c>
      <c r="D283" s="123" t="s">
        <v>481</v>
      </c>
      <c r="E283" s="123" t="s">
        <v>2483</v>
      </c>
      <c r="F283" s="132" t="s">
        <v>113</v>
      </c>
      <c r="G283" s="132" t="s">
        <v>113</v>
      </c>
      <c r="H283" s="132" t="s">
        <v>113</v>
      </c>
      <c r="I283" s="132" t="s">
        <v>113</v>
      </c>
      <c r="J283" s="132" t="s">
        <v>113</v>
      </c>
      <c r="K283" s="132" t="s">
        <v>113</v>
      </c>
      <c r="L283" s="123"/>
      <c r="M283" s="124"/>
      <c r="N283" s="124"/>
      <c r="O283" s="124"/>
      <c r="P283" s="124"/>
      <c r="Q283" s="124"/>
      <c r="R283" s="127" t="str">
        <f t="shared" si="37"/>
        <v/>
      </c>
    </row>
    <row r="284" spans="1:18" ht="50.1" customHeight="1">
      <c r="A284" s="124">
        <f>COUNTIF(R$2:R284,'RO registers-Client'!K$1)+COUNTIF(R$2:R284,'RO registers-Client'!I$1)+COUNTIF(R$2:R284,'RO registers-Client'!J$1)</f>
        <v>133</v>
      </c>
      <c r="B284" s="132">
        <v>53031</v>
      </c>
      <c r="C284" s="123" t="s">
        <v>2481</v>
      </c>
      <c r="D284" s="123" t="s">
        <v>481</v>
      </c>
      <c r="E284" s="123" t="s">
        <v>1388</v>
      </c>
      <c r="F284" s="123" t="s">
        <v>1521</v>
      </c>
      <c r="G284" s="132" t="s">
        <v>113</v>
      </c>
      <c r="H284" s="132" t="s">
        <v>95</v>
      </c>
      <c r="I284" s="132" t="s">
        <v>113</v>
      </c>
      <c r="J284" s="132" t="s">
        <v>113</v>
      </c>
      <c r="K284" s="132" t="s">
        <v>113</v>
      </c>
      <c r="L284" s="123"/>
      <c r="M284" s="124" t="s">
        <v>453</v>
      </c>
      <c r="N284" s="124" t="s">
        <v>454</v>
      </c>
      <c r="O284" s="124" t="s">
        <v>456</v>
      </c>
      <c r="P284" s="124"/>
      <c r="Q284" s="124"/>
      <c r="R284" s="127" t="str">
        <f t="shared" si="37"/>
        <v>PWS1PWS2PWG2</v>
      </c>
    </row>
    <row r="285" spans="1:18" ht="50.1" customHeight="1">
      <c r="A285" s="124">
        <f>COUNTIF(R$2:R285,'RO registers-Client'!K$1)+COUNTIF(R$2:R285,'RO registers-Client'!I$1)+COUNTIF(R$2:R285,'RO registers-Client'!J$1)</f>
        <v>134</v>
      </c>
      <c r="B285" s="132">
        <v>53031</v>
      </c>
      <c r="C285" s="123" t="s">
        <v>46</v>
      </c>
      <c r="D285" s="123" t="s">
        <v>481</v>
      </c>
      <c r="E285" s="123" t="s">
        <v>1389</v>
      </c>
      <c r="F285" s="123" t="s">
        <v>1522</v>
      </c>
      <c r="G285" s="132" t="s">
        <v>113</v>
      </c>
      <c r="H285" s="132" t="s">
        <v>95</v>
      </c>
      <c r="I285" s="132" t="s">
        <v>113</v>
      </c>
      <c r="J285" s="132" t="s">
        <v>113</v>
      </c>
      <c r="K285" s="132" t="s">
        <v>113</v>
      </c>
      <c r="L285" s="123"/>
      <c r="M285" s="124" t="s">
        <v>453</v>
      </c>
      <c r="N285" s="124" t="s">
        <v>454</v>
      </c>
      <c r="O285" s="124" t="s">
        <v>456</v>
      </c>
      <c r="P285" s="124"/>
      <c r="Q285" s="124"/>
      <c r="R285" s="127" t="str">
        <f t="shared" si="37"/>
        <v>PWS1PWS2PWG2</v>
      </c>
    </row>
    <row r="286" spans="1:18" ht="50.1" customHeight="1">
      <c r="A286" s="124">
        <f>COUNTIF(R$2:R286,'RO registers-Client'!K$1)+COUNTIF(R$2:R286,'RO registers-Client'!I$1)+COUNTIF(R$2:R286,'RO registers-Client'!J$1)</f>
        <v>135</v>
      </c>
      <c r="B286" s="132">
        <v>53031</v>
      </c>
      <c r="C286" s="123" t="s">
        <v>47</v>
      </c>
      <c r="D286" s="123" t="s">
        <v>481</v>
      </c>
      <c r="E286" s="123" t="s">
        <v>1390</v>
      </c>
      <c r="F286" s="123" t="s">
        <v>1523</v>
      </c>
      <c r="G286" s="132" t="s">
        <v>113</v>
      </c>
      <c r="H286" s="132" t="s">
        <v>95</v>
      </c>
      <c r="I286" s="132" t="s">
        <v>113</v>
      </c>
      <c r="J286" s="132" t="s">
        <v>113</v>
      </c>
      <c r="K286" s="132" t="s">
        <v>113</v>
      </c>
      <c r="L286" s="123"/>
      <c r="M286" s="124" t="s">
        <v>453</v>
      </c>
      <c r="N286" s="124" t="s">
        <v>454</v>
      </c>
      <c r="O286" s="124" t="s">
        <v>456</v>
      </c>
      <c r="P286" s="124"/>
      <c r="Q286" s="124"/>
      <c r="R286" s="127" t="str">
        <f t="shared" ref="R286:R294" si="40">CONCATENATE(M286,N286,O286,P286,Q286)</f>
        <v>PWS1PWS2PWG2</v>
      </c>
    </row>
    <row r="287" spans="1:18" ht="50.1" customHeight="1">
      <c r="A287" s="124">
        <f>COUNTIF(R$2:R287,'RO registers-Client'!K$1)+COUNTIF(R$2:R287,'RO registers-Client'!I$1)+COUNTIF(R$2:R287,'RO registers-Client'!J$1)</f>
        <v>136</v>
      </c>
      <c r="B287" s="132">
        <v>53031</v>
      </c>
      <c r="C287" s="123" t="s">
        <v>48</v>
      </c>
      <c r="D287" s="123" t="s">
        <v>481</v>
      </c>
      <c r="E287" s="123" t="s">
        <v>1391</v>
      </c>
      <c r="F287" s="123" t="s">
        <v>1524</v>
      </c>
      <c r="G287" s="132" t="s">
        <v>113</v>
      </c>
      <c r="H287" s="132" t="s">
        <v>95</v>
      </c>
      <c r="I287" s="132" t="s">
        <v>113</v>
      </c>
      <c r="J287" s="132" t="s">
        <v>113</v>
      </c>
      <c r="K287" s="132" t="s">
        <v>113</v>
      </c>
      <c r="L287" s="123"/>
      <c r="M287" s="124" t="s">
        <v>453</v>
      </c>
      <c r="N287" s="124" t="s">
        <v>454</v>
      </c>
      <c r="O287" s="124" t="s">
        <v>456</v>
      </c>
      <c r="P287" s="124"/>
      <c r="Q287" s="124"/>
      <c r="R287" s="127" t="str">
        <f t="shared" si="40"/>
        <v>PWS1PWS2PWG2</v>
      </c>
    </row>
    <row r="288" spans="1:18" ht="50.1" customHeight="1">
      <c r="A288" s="124">
        <f>COUNTIF(R$2:R288,'RO registers-Client'!K$1)+COUNTIF(R$2:R288,'RO registers-Client'!I$1)+COUNTIF(R$2:R288,'RO registers-Client'!J$1)</f>
        <v>137</v>
      </c>
      <c r="B288" s="132">
        <v>53031</v>
      </c>
      <c r="C288" s="123" t="s">
        <v>49</v>
      </c>
      <c r="D288" s="123" t="s">
        <v>481</v>
      </c>
      <c r="E288" s="123" t="s">
        <v>1392</v>
      </c>
      <c r="F288" s="123" t="s">
        <v>1525</v>
      </c>
      <c r="G288" s="132" t="s">
        <v>113</v>
      </c>
      <c r="H288" s="132" t="s">
        <v>95</v>
      </c>
      <c r="I288" s="132" t="s">
        <v>113</v>
      </c>
      <c r="J288" s="132" t="s">
        <v>113</v>
      </c>
      <c r="K288" s="132" t="s">
        <v>113</v>
      </c>
      <c r="L288" s="123"/>
      <c r="M288" s="124" t="s">
        <v>453</v>
      </c>
      <c r="N288" s="124" t="s">
        <v>454</v>
      </c>
      <c r="O288" s="124" t="s">
        <v>456</v>
      </c>
      <c r="P288" s="124"/>
      <c r="Q288" s="124"/>
      <c r="R288" s="127" t="str">
        <f t="shared" si="40"/>
        <v>PWS1PWS2PWG2</v>
      </c>
    </row>
    <row r="289" spans="1:18" ht="50.1" customHeight="1">
      <c r="A289" s="124">
        <f>COUNTIF(R$2:R289,'RO registers-Client'!K$1)+COUNTIF(R$2:R289,'RO registers-Client'!I$1)+COUNTIF(R$2:R289,'RO registers-Client'!J$1)</f>
        <v>138</v>
      </c>
      <c r="B289" s="132">
        <v>53031</v>
      </c>
      <c r="C289" s="123" t="s">
        <v>50</v>
      </c>
      <c r="D289" s="123" t="s">
        <v>481</v>
      </c>
      <c r="E289" s="123" t="s">
        <v>1393</v>
      </c>
      <c r="F289" s="123" t="s">
        <v>1526</v>
      </c>
      <c r="G289" s="132" t="s">
        <v>113</v>
      </c>
      <c r="H289" s="132" t="s">
        <v>95</v>
      </c>
      <c r="I289" s="132" t="s">
        <v>113</v>
      </c>
      <c r="J289" s="132" t="s">
        <v>113</v>
      </c>
      <c r="K289" s="132" t="s">
        <v>113</v>
      </c>
      <c r="L289" s="123"/>
      <c r="M289" s="124" t="s">
        <v>453</v>
      </c>
      <c r="N289" s="124" t="s">
        <v>454</v>
      </c>
      <c r="O289" s="124" t="s">
        <v>456</v>
      </c>
      <c r="P289" s="124"/>
      <c r="Q289" s="124"/>
      <c r="R289" s="127" t="str">
        <f t="shared" si="40"/>
        <v>PWS1PWS2PWG2</v>
      </c>
    </row>
    <row r="290" spans="1:18" ht="50.1" customHeight="1">
      <c r="A290" s="124">
        <f>COUNTIF(R$2:R290,'RO registers-Client'!K$1)+COUNTIF(R$2:R290,'RO registers-Client'!I$1)+COUNTIF(R$2:R290,'RO registers-Client'!J$1)</f>
        <v>139</v>
      </c>
      <c r="B290" s="132">
        <v>53031</v>
      </c>
      <c r="C290" s="123" t="s">
        <v>51</v>
      </c>
      <c r="D290" s="123" t="s">
        <v>481</v>
      </c>
      <c r="E290" s="123" t="s">
        <v>1394</v>
      </c>
      <c r="F290" s="123" t="s">
        <v>1527</v>
      </c>
      <c r="G290" s="132" t="s">
        <v>113</v>
      </c>
      <c r="H290" s="132" t="s">
        <v>95</v>
      </c>
      <c r="I290" s="132" t="s">
        <v>113</v>
      </c>
      <c r="J290" s="132" t="s">
        <v>113</v>
      </c>
      <c r="K290" s="132" t="s">
        <v>113</v>
      </c>
      <c r="L290" s="123"/>
      <c r="M290" s="124" t="s">
        <v>453</v>
      </c>
      <c r="N290" s="124" t="s">
        <v>454</v>
      </c>
      <c r="O290" s="124" t="s">
        <v>456</v>
      </c>
      <c r="P290" s="124"/>
      <c r="Q290" s="124"/>
      <c r="R290" s="127" t="str">
        <f t="shared" si="40"/>
        <v>PWS1PWS2PWG2</v>
      </c>
    </row>
    <row r="291" spans="1:18" ht="50.1" customHeight="1">
      <c r="A291" s="124">
        <f>COUNTIF(R$2:R291,'RO registers-Client'!K$1)+COUNTIF(R$2:R291,'RO registers-Client'!I$1)+COUNTIF(R$2:R291,'RO registers-Client'!J$1)</f>
        <v>140</v>
      </c>
      <c r="B291" s="132">
        <v>53031</v>
      </c>
      <c r="C291" s="123" t="s">
        <v>52</v>
      </c>
      <c r="D291" s="123" t="s">
        <v>481</v>
      </c>
      <c r="E291" s="123" t="s">
        <v>1395</v>
      </c>
      <c r="F291" s="123" t="s">
        <v>1528</v>
      </c>
      <c r="G291" s="132" t="s">
        <v>113</v>
      </c>
      <c r="H291" s="132" t="s">
        <v>95</v>
      </c>
      <c r="I291" s="132" t="s">
        <v>113</v>
      </c>
      <c r="J291" s="132" t="s">
        <v>113</v>
      </c>
      <c r="K291" s="132" t="s">
        <v>113</v>
      </c>
      <c r="L291" s="123"/>
      <c r="M291" s="124" t="s">
        <v>453</v>
      </c>
      <c r="N291" s="124" t="s">
        <v>454</v>
      </c>
      <c r="O291" s="124" t="s">
        <v>456</v>
      </c>
      <c r="P291" s="124"/>
      <c r="Q291" s="124"/>
      <c r="R291" s="127" t="str">
        <f t="shared" si="40"/>
        <v>PWS1PWS2PWG2</v>
      </c>
    </row>
    <row r="292" spans="1:18" ht="50.1" customHeight="1">
      <c r="A292" s="124">
        <f>COUNTIF(R$2:R292,'RO registers-Client'!K$1)+COUNTIF(R$2:R292,'RO registers-Client'!I$1)+COUNTIF(R$2:R292,'RO registers-Client'!J$1)</f>
        <v>141</v>
      </c>
      <c r="B292" s="132">
        <v>53031</v>
      </c>
      <c r="C292" s="123" t="s">
        <v>53</v>
      </c>
      <c r="D292" s="123" t="s">
        <v>481</v>
      </c>
      <c r="E292" s="123" t="s">
        <v>1396</v>
      </c>
      <c r="F292" s="123" t="s">
        <v>1529</v>
      </c>
      <c r="G292" s="132" t="s">
        <v>113</v>
      </c>
      <c r="H292" s="132" t="s">
        <v>95</v>
      </c>
      <c r="I292" s="132" t="s">
        <v>113</v>
      </c>
      <c r="J292" s="132" t="s">
        <v>113</v>
      </c>
      <c r="K292" s="132" t="s">
        <v>113</v>
      </c>
      <c r="L292" s="123"/>
      <c r="M292" s="124" t="s">
        <v>453</v>
      </c>
      <c r="N292" s="124" t="s">
        <v>454</v>
      </c>
      <c r="O292" s="124" t="s">
        <v>456</v>
      </c>
      <c r="P292" s="124"/>
      <c r="Q292" s="124"/>
      <c r="R292" s="127" t="str">
        <f t="shared" si="40"/>
        <v>PWS1PWS2PWG2</v>
      </c>
    </row>
    <row r="293" spans="1:18" ht="50.1" customHeight="1">
      <c r="A293" s="124">
        <f>COUNTIF(R$2:R293,'RO registers-Client'!K$1)+COUNTIF(R$2:R293,'RO registers-Client'!I$1)+COUNTIF(R$2:R293,'RO registers-Client'!J$1)</f>
        <v>142</v>
      </c>
      <c r="B293" s="132">
        <v>53031</v>
      </c>
      <c r="C293" s="123" t="s">
        <v>54</v>
      </c>
      <c r="D293" s="123" t="s">
        <v>481</v>
      </c>
      <c r="E293" s="123" t="s">
        <v>1397</v>
      </c>
      <c r="F293" s="123" t="s">
        <v>1530</v>
      </c>
      <c r="G293" s="132" t="s">
        <v>113</v>
      </c>
      <c r="H293" s="132" t="s">
        <v>95</v>
      </c>
      <c r="I293" s="132" t="s">
        <v>113</v>
      </c>
      <c r="J293" s="132" t="s">
        <v>113</v>
      </c>
      <c r="K293" s="132" t="s">
        <v>113</v>
      </c>
      <c r="L293" s="123"/>
      <c r="M293" s="124" t="s">
        <v>453</v>
      </c>
      <c r="N293" s="124" t="s">
        <v>454</v>
      </c>
      <c r="O293" s="124" t="s">
        <v>456</v>
      </c>
      <c r="P293" s="124"/>
      <c r="Q293" s="124"/>
      <c r="R293" s="127" t="str">
        <f t="shared" si="40"/>
        <v>PWS1PWS2PWG2</v>
      </c>
    </row>
    <row r="294" spans="1:18" ht="50.1" customHeight="1">
      <c r="A294" s="124">
        <f>COUNTIF(R$2:R294,'RO registers-Client'!K$1)+COUNTIF(R$2:R294,'RO registers-Client'!I$1)+COUNTIF(R$2:R294,'RO registers-Client'!J$1)</f>
        <v>143</v>
      </c>
      <c r="B294" s="132">
        <v>53031</v>
      </c>
      <c r="C294" s="123" t="s">
        <v>2549</v>
      </c>
      <c r="D294" s="123" t="s">
        <v>481</v>
      </c>
      <c r="E294" s="123" t="s">
        <v>2550</v>
      </c>
      <c r="F294" s="123" t="s">
        <v>2551</v>
      </c>
      <c r="G294" s="132" t="s">
        <v>2484</v>
      </c>
      <c r="H294" s="132" t="s">
        <v>95</v>
      </c>
      <c r="I294" s="132" t="s">
        <v>2484</v>
      </c>
      <c r="J294" s="132" t="s">
        <v>2484</v>
      </c>
      <c r="K294" s="132" t="s">
        <v>2484</v>
      </c>
      <c r="L294" s="123"/>
      <c r="M294" s="124" t="s">
        <v>2489</v>
      </c>
      <c r="N294" s="124" t="s">
        <v>454</v>
      </c>
      <c r="O294" s="124" t="s">
        <v>2491</v>
      </c>
      <c r="P294" s="124"/>
      <c r="Q294" s="124"/>
      <c r="R294" s="127" t="str">
        <f t="shared" si="40"/>
        <v>PWS1PWS2PWG2</v>
      </c>
    </row>
    <row r="295" spans="1:18" ht="50.1" customHeight="1">
      <c r="A295" s="124">
        <f>COUNTIF(R$2:R295,'RO registers-Client'!K$1)+COUNTIF(R$2:R295,'RO registers-Client'!I$1)+COUNTIF(R$2:R295,'RO registers-Client'!J$1)</f>
        <v>143</v>
      </c>
      <c r="B295" s="132">
        <v>53031</v>
      </c>
      <c r="C295" s="123" t="s">
        <v>2552</v>
      </c>
      <c r="D295" s="123" t="s">
        <v>2485</v>
      </c>
      <c r="E295" s="123" t="s">
        <v>2553</v>
      </c>
      <c r="F295" s="132" t="s">
        <v>2484</v>
      </c>
      <c r="G295" s="132" t="s">
        <v>2484</v>
      </c>
      <c r="H295" s="132" t="s">
        <v>2484</v>
      </c>
      <c r="I295" s="132" t="s">
        <v>2484</v>
      </c>
      <c r="J295" s="132" t="s">
        <v>2484</v>
      </c>
      <c r="K295" s="132" t="s">
        <v>2484</v>
      </c>
      <c r="L295" s="123"/>
      <c r="M295" s="124"/>
      <c r="N295" s="124"/>
      <c r="O295" s="124"/>
      <c r="P295" s="124"/>
      <c r="Q295" s="124"/>
      <c r="R295" s="127" t="str">
        <f t="shared" si="37"/>
        <v/>
      </c>
    </row>
    <row r="296" spans="1:18" ht="50.1" customHeight="1">
      <c r="A296" s="124">
        <f>COUNTIF(R$2:R296,'RO registers-Client'!K$1)+COUNTIF(R$2:R296,'RO registers-Client'!I$1)+COUNTIF(R$2:R296,'RO registers-Client'!J$1)</f>
        <v>143</v>
      </c>
      <c r="B296" s="132">
        <v>53032</v>
      </c>
      <c r="C296" s="123" t="s">
        <v>2554</v>
      </c>
      <c r="D296" s="123" t="s">
        <v>2485</v>
      </c>
      <c r="E296" s="123" t="s">
        <v>1472</v>
      </c>
      <c r="F296" s="123" t="s">
        <v>1439</v>
      </c>
      <c r="G296" s="132" t="s">
        <v>2484</v>
      </c>
      <c r="H296" s="132" t="s">
        <v>95</v>
      </c>
      <c r="I296" s="132" t="s">
        <v>2484</v>
      </c>
      <c r="J296" s="132" t="s">
        <v>2484</v>
      </c>
      <c r="K296" s="132" t="s">
        <v>2484</v>
      </c>
      <c r="L296" s="123"/>
      <c r="M296" s="124"/>
      <c r="N296" s="124" t="s">
        <v>454</v>
      </c>
      <c r="O296" s="124" t="s">
        <v>2491</v>
      </c>
      <c r="P296" s="124"/>
      <c r="Q296" s="124"/>
      <c r="R296" s="127" t="str">
        <f t="shared" si="37"/>
        <v>PWS2PWG2</v>
      </c>
    </row>
    <row r="297" spans="1:18" ht="50.1" customHeight="1">
      <c r="A297" s="124">
        <f>COUNTIF(R$2:R297,'RO registers-Client'!K$1)+COUNTIF(R$2:R297,'RO registers-Client'!I$1)+COUNTIF(R$2:R297,'RO registers-Client'!J$1)</f>
        <v>143</v>
      </c>
      <c r="B297" s="132">
        <v>53032</v>
      </c>
      <c r="C297" s="123" t="s">
        <v>46</v>
      </c>
      <c r="D297" s="123" t="s">
        <v>2485</v>
      </c>
      <c r="E297" s="123" t="s">
        <v>1473</v>
      </c>
      <c r="F297" s="123" t="s">
        <v>1440</v>
      </c>
      <c r="G297" s="132" t="s">
        <v>2484</v>
      </c>
      <c r="H297" s="132" t="s">
        <v>95</v>
      </c>
      <c r="I297" s="132" t="s">
        <v>2484</v>
      </c>
      <c r="J297" s="132" t="s">
        <v>2484</v>
      </c>
      <c r="K297" s="132" t="s">
        <v>2484</v>
      </c>
      <c r="L297" s="123"/>
      <c r="M297" s="124"/>
      <c r="N297" s="124" t="s">
        <v>454</v>
      </c>
      <c r="O297" s="124" t="s">
        <v>2491</v>
      </c>
      <c r="P297" s="124"/>
      <c r="Q297" s="124"/>
      <c r="R297" s="127" t="str">
        <f t="shared" si="37"/>
        <v>PWS2PWG2</v>
      </c>
    </row>
    <row r="298" spans="1:18" ht="50.1" customHeight="1">
      <c r="A298" s="124">
        <f>COUNTIF(R$2:R298,'RO registers-Client'!K$1)+COUNTIF(R$2:R298,'RO registers-Client'!I$1)+COUNTIF(R$2:R298,'RO registers-Client'!J$1)</f>
        <v>143</v>
      </c>
      <c r="B298" s="132">
        <v>53032</v>
      </c>
      <c r="C298" s="123" t="s">
        <v>47</v>
      </c>
      <c r="D298" s="123" t="s">
        <v>2485</v>
      </c>
      <c r="E298" s="123" t="s">
        <v>1474</v>
      </c>
      <c r="F298" s="123" t="s">
        <v>1441</v>
      </c>
      <c r="G298" s="132" t="s">
        <v>2484</v>
      </c>
      <c r="H298" s="132" t="s">
        <v>95</v>
      </c>
      <c r="I298" s="132" t="s">
        <v>2484</v>
      </c>
      <c r="J298" s="132" t="s">
        <v>2484</v>
      </c>
      <c r="K298" s="132" t="s">
        <v>2484</v>
      </c>
      <c r="L298" s="123"/>
      <c r="M298" s="124"/>
      <c r="N298" s="124" t="s">
        <v>454</v>
      </c>
      <c r="O298" s="124" t="s">
        <v>2491</v>
      </c>
      <c r="P298" s="124"/>
      <c r="Q298" s="124"/>
      <c r="R298" s="127" t="str">
        <f t="shared" ref="R298:R305" si="41">CONCATENATE(M298,N298,O298,P298,Q298)</f>
        <v>PWS2PWG2</v>
      </c>
    </row>
    <row r="299" spans="1:18" ht="50.1" customHeight="1">
      <c r="A299" s="124">
        <f>COUNTIF(R$2:R299,'RO registers-Client'!K$1)+COUNTIF(R$2:R299,'RO registers-Client'!I$1)+COUNTIF(R$2:R299,'RO registers-Client'!J$1)</f>
        <v>143</v>
      </c>
      <c r="B299" s="132">
        <v>53032</v>
      </c>
      <c r="C299" s="123" t="s">
        <v>48</v>
      </c>
      <c r="D299" s="123" t="s">
        <v>2485</v>
      </c>
      <c r="E299" s="123" t="s">
        <v>1475</v>
      </c>
      <c r="F299" s="123" t="s">
        <v>1442</v>
      </c>
      <c r="G299" s="132" t="s">
        <v>2484</v>
      </c>
      <c r="H299" s="132" t="s">
        <v>95</v>
      </c>
      <c r="I299" s="132" t="s">
        <v>2484</v>
      </c>
      <c r="J299" s="132" t="s">
        <v>2484</v>
      </c>
      <c r="K299" s="132" t="s">
        <v>2484</v>
      </c>
      <c r="L299" s="123"/>
      <c r="M299" s="124"/>
      <c r="N299" s="124" t="s">
        <v>454</v>
      </c>
      <c r="O299" s="124" t="s">
        <v>2491</v>
      </c>
      <c r="P299" s="124"/>
      <c r="Q299" s="124"/>
      <c r="R299" s="127" t="str">
        <f t="shared" si="41"/>
        <v>PWS2PWG2</v>
      </c>
    </row>
    <row r="300" spans="1:18" ht="50.1" customHeight="1">
      <c r="A300" s="124">
        <f>COUNTIF(R$2:R300,'RO registers-Client'!K$1)+COUNTIF(R$2:R300,'RO registers-Client'!I$1)+COUNTIF(R$2:R300,'RO registers-Client'!J$1)</f>
        <v>143</v>
      </c>
      <c r="B300" s="132">
        <v>53032</v>
      </c>
      <c r="C300" s="123" t="s">
        <v>49</v>
      </c>
      <c r="D300" s="123" t="s">
        <v>2485</v>
      </c>
      <c r="E300" s="123" t="s">
        <v>1476</v>
      </c>
      <c r="F300" s="123" t="s">
        <v>1443</v>
      </c>
      <c r="G300" s="132" t="s">
        <v>2484</v>
      </c>
      <c r="H300" s="132" t="s">
        <v>95</v>
      </c>
      <c r="I300" s="132" t="s">
        <v>2484</v>
      </c>
      <c r="J300" s="132" t="s">
        <v>2484</v>
      </c>
      <c r="K300" s="132" t="s">
        <v>2484</v>
      </c>
      <c r="L300" s="123"/>
      <c r="M300" s="124"/>
      <c r="N300" s="124" t="s">
        <v>454</v>
      </c>
      <c r="O300" s="124" t="s">
        <v>2491</v>
      </c>
      <c r="P300" s="124"/>
      <c r="Q300" s="124"/>
      <c r="R300" s="127" t="str">
        <f t="shared" si="41"/>
        <v>PWS2PWG2</v>
      </c>
    </row>
    <row r="301" spans="1:18" ht="50.1" customHeight="1">
      <c r="A301" s="124">
        <f>COUNTIF(R$2:R301,'RO registers-Client'!K$1)+COUNTIF(R$2:R301,'RO registers-Client'!I$1)+COUNTIF(R$2:R301,'RO registers-Client'!J$1)</f>
        <v>143</v>
      </c>
      <c r="B301" s="132">
        <v>53032</v>
      </c>
      <c r="C301" s="123" t="s">
        <v>50</v>
      </c>
      <c r="D301" s="123" t="s">
        <v>2485</v>
      </c>
      <c r="E301" s="123" t="s">
        <v>1477</v>
      </c>
      <c r="F301" s="123" t="s">
        <v>1444</v>
      </c>
      <c r="G301" s="132" t="s">
        <v>2484</v>
      </c>
      <c r="H301" s="132" t="s">
        <v>95</v>
      </c>
      <c r="I301" s="132" t="s">
        <v>2484</v>
      </c>
      <c r="J301" s="132" t="s">
        <v>2484</v>
      </c>
      <c r="K301" s="132" t="s">
        <v>2484</v>
      </c>
      <c r="L301" s="123"/>
      <c r="M301" s="124"/>
      <c r="N301" s="124" t="s">
        <v>454</v>
      </c>
      <c r="O301" s="124" t="s">
        <v>2491</v>
      </c>
      <c r="P301" s="124"/>
      <c r="Q301" s="124"/>
      <c r="R301" s="127" t="str">
        <f t="shared" si="41"/>
        <v>PWS2PWG2</v>
      </c>
    </row>
    <row r="302" spans="1:18" ht="50.1" customHeight="1">
      <c r="A302" s="124">
        <f>COUNTIF(R$2:R302,'RO registers-Client'!K$1)+COUNTIF(R$2:R302,'RO registers-Client'!I$1)+COUNTIF(R$2:R302,'RO registers-Client'!J$1)</f>
        <v>143</v>
      </c>
      <c r="B302" s="132">
        <v>53032</v>
      </c>
      <c r="C302" s="123" t="s">
        <v>51</v>
      </c>
      <c r="D302" s="123" t="s">
        <v>2485</v>
      </c>
      <c r="E302" s="123" t="s">
        <v>1478</v>
      </c>
      <c r="F302" s="123" t="s">
        <v>1445</v>
      </c>
      <c r="G302" s="132" t="s">
        <v>2484</v>
      </c>
      <c r="H302" s="132" t="s">
        <v>95</v>
      </c>
      <c r="I302" s="132" t="s">
        <v>2484</v>
      </c>
      <c r="J302" s="132" t="s">
        <v>2484</v>
      </c>
      <c r="K302" s="132" t="s">
        <v>2484</v>
      </c>
      <c r="L302" s="123"/>
      <c r="M302" s="124"/>
      <c r="N302" s="124" t="s">
        <v>454</v>
      </c>
      <c r="O302" s="124" t="s">
        <v>2491</v>
      </c>
      <c r="P302" s="124"/>
      <c r="Q302" s="124"/>
      <c r="R302" s="127" t="str">
        <f t="shared" si="41"/>
        <v>PWS2PWG2</v>
      </c>
    </row>
    <row r="303" spans="1:18" ht="50.1" customHeight="1">
      <c r="A303" s="124">
        <f>COUNTIF(R$2:R303,'RO registers-Client'!K$1)+COUNTIF(R$2:R303,'RO registers-Client'!I$1)+COUNTIF(R$2:R303,'RO registers-Client'!J$1)</f>
        <v>143</v>
      </c>
      <c r="B303" s="132">
        <v>53032</v>
      </c>
      <c r="C303" s="123" t="s">
        <v>52</v>
      </c>
      <c r="D303" s="123" t="s">
        <v>2485</v>
      </c>
      <c r="E303" s="123" t="s">
        <v>1479</v>
      </c>
      <c r="F303" s="123" t="s">
        <v>1446</v>
      </c>
      <c r="G303" s="132" t="s">
        <v>2484</v>
      </c>
      <c r="H303" s="132" t="s">
        <v>95</v>
      </c>
      <c r="I303" s="132" t="s">
        <v>2484</v>
      </c>
      <c r="J303" s="132" t="s">
        <v>2484</v>
      </c>
      <c r="K303" s="132" t="s">
        <v>2484</v>
      </c>
      <c r="L303" s="123"/>
      <c r="M303" s="124"/>
      <c r="N303" s="124" t="s">
        <v>454</v>
      </c>
      <c r="O303" s="124" t="s">
        <v>2491</v>
      </c>
      <c r="P303" s="124"/>
      <c r="Q303" s="124"/>
      <c r="R303" s="127" t="str">
        <f t="shared" si="41"/>
        <v>PWS2PWG2</v>
      </c>
    </row>
    <row r="304" spans="1:18" ht="50.1" customHeight="1">
      <c r="A304" s="124">
        <f>COUNTIF(R$2:R304,'RO registers-Client'!K$1)+COUNTIF(R$2:R304,'RO registers-Client'!I$1)+COUNTIF(R$2:R304,'RO registers-Client'!J$1)</f>
        <v>143</v>
      </c>
      <c r="B304" s="132">
        <v>53032</v>
      </c>
      <c r="C304" s="123" t="s">
        <v>53</v>
      </c>
      <c r="D304" s="123" t="s">
        <v>2485</v>
      </c>
      <c r="E304" s="123" t="s">
        <v>1480</v>
      </c>
      <c r="F304" s="123" t="s">
        <v>1447</v>
      </c>
      <c r="G304" s="132" t="s">
        <v>2484</v>
      </c>
      <c r="H304" s="132" t="s">
        <v>95</v>
      </c>
      <c r="I304" s="132" t="s">
        <v>2484</v>
      </c>
      <c r="J304" s="132" t="s">
        <v>2484</v>
      </c>
      <c r="K304" s="132" t="s">
        <v>2484</v>
      </c>
      <c r="L304" s="123"/>
      <c r="M304" s="124"/>
      <c r="N304" s="124" t="s">
        <v>454</v>
      </c>
      <c r="O304" s="124" t="s">
        <v>2491</v>
      </c>
      <c r="P304" s="124"/>
      <c r="Q304" s="124"/>
      <c r="R304" s="127" t="str">
        <f t="shared" si="41"/>
        <v>PWS2PWG2</v>
      </c>
    </row>
    <row r="305" spans="1:18" ht="50.1" customHeight="1">
      <c r="A305" s="124">
        <f>COUNTIF(R$2:R305,'RO registers-Client'!K$1)+COUNTIF(R$2:R305,'RO registers-Client'!I$1)+COUNTIF(R$2:R305,'RO registers-Client'!J$1)</f>
        <v>143</v>
      </c>
      <c r="B305" s="132">
        <v>53032</v>
      </c>
      <c r="C305" s="123" t="s">
        <v>54</v>
      </c>
      <c r="D305" s="123" t="s">
        <v>2485</v>
      </c>
      <c r="E305" s="123" t="s">
        <v>1481</v>
      </c>
      <c r="F305" s="123" t="s">
        <v>1448</v>
      </c>
      <c r="G305" s="132" t="s">
        <v>2484</v>
      </c>
      <c r="H305" s="132" t="s">
        <v>95</v>
      </c>
      <c r="I305" s="132" t="s">
        <v>2484</v>
      </c>
      <c r="J305" s="132" t="s">
        <v>2484</v>
      </c>
      <c r="K305" s="132" t="s">
        <v>2484</v>
      </c>
      <c r="L305" s="123"/>
      <c r="M305" s="124"/>
      <c r="N305" s="124" t="s">
        <v>2490</v>
      </c>
      <c r="O305" s="124" t="s">
        <v>2491</v>
      </c>
      <c r="P305" s="124"/>
      <c r="Q305" s="124"/>
      <c r="R305" s="127" t="str">
        <f t="shared" si="41"/>
        <v>PWS2PWG2</v>
      </c>
    </row>
    <row r="306" spans="1:18" ht="50.1" customHeight="1">
      <c r="A306" s="124">
        <f>COUNTIF(R$2:R306,'RO registers-Client'!K$1)+COUNTIF(R$2:R306,'RO registers-Client'!I$1)+COUNTIF(R$2:R306,'RO registers-Client'!J$1)</f>
        <v>143</v>
      </c>
      <c r="B306" s="132">
        <v>53032</v>
      </c>
      <c r="C306" s="123" t="s">
        <v>2555</v>
      </c>
      <c r="D306" s="123" t="s">
        <v>2485</v>
      </c>
      <c r="E306" s="123" t="s">
        <v>2553</v>
      </c>
      <c r="F306" s="132" t="s">
        <v>2484</v>
      </c>
      <c r="G306" s="132" t="s">
        <v>2484</v>
      </c>
      <c r="H306" s="132" t="s">
        <v>2484</v>
      </c>
      <c r="I306" s="132" t="s">
        <v>2484</v>
      </c>
      <c r="J306" s="132" t="s">
        <v>2484</v>
      </c>
      <c r="K306" s="132" t="s">
        <v>2484</v>
      </c>
      <c r="L306" s="123"/>
      <c r="M306" s="124"/>
      <c r="N306" s="124"/>
      <c r="O306" s="124"/>
      <c r="P306" s="124"/>
      <c r="Q306" s="124"/>
      <c r="R306" s="127" t="str">
        <f t="shared" ref="R306:R360" si="42">CONCATENATE(M306,N306,O306,P306,Q306)</f>
        <v/>
      </c>
    </row>
    <row r="307" spans="1:18" ht="50.1" customHeight="1">
      <c r="A307" s="124">
        <f>COUNTIF(R$2:R307,'RO registers-Client'!K$1)+COUNTIF(R$2:R307,'RO registers-Client'!I$1)+COUNTIF(R$2:R307,'RO registers-Client'!J$1)</f>
        <v>143</v>
      </c>
      <c r="B307" s="132">
        <v>53033</v>
      </c>
      <c r="C307" s="123" t="s">
        <v>2554</v>
      </c>
      <c r="D307" s="123" t="s">
        <v>2485</v>
      </c>
      <c r="E307" s="123" t="s">
        <v>1645</v>
      </c>
      <c r="F307" s="123" t="s">
        <v>1794</v>
      </c>
      <c r="G307" s="132" t="s">
        <v>2484</v>
      </c>
      <c r="H307" s="132" t="s">
        <v>95</v>
      </c>
      <c r="I307" s="132" t="s">
        <v>2484</v>
      </c>
      <c r="J307" s="132" t="s">
        <v>2484</v>
      </c>
      <c r="K307" s="132" t="s">
        <v>2484</v>
      </c>
      <c r="L307" s="123"/>
      <c r="M307" s="124"/>
      <c r="N307" s="124"/>
      <c r="O307" s="124"/>
      <c r="P307" s="124" t="s">
        <v>459</v>
      </c>
      <c r="Q307" s="124"/>
      <c r="R307" s="127" t="str">
        <f t="shared" si="42"/>
        <v>Multi-String</v>
      </c>
    </row>
    <row r="308" spans="1:18" ht="50.1" customHeight="1">
      <c r="A308" s="124">
        <f>COUNTIF(R$2:R308,'RO registers-Client'!K$1)+COUNTIF(R$2:R308,'RO registers-Client'!I$1)+COUNTIF(R$2:R308,'RO registers-Client'!J$1)</f>
        <v>143</v>
      </c>
      <c r="B308" s="132">
        <v>53033</v>
      </c>
      <c r="C308" s="123" t="s">
        <v>46</v>
      </c>
      <c r="D308" s="123" t="s">
        <v>2485</v>
      </c>
      <c r="E308" s="123" t="s">
        <v>2556</v>
      </c>
      <c r="F308" s="123" t="s">
        <v>1795</v>
      </c>
      <c r="G308" s="132" t="s">
        <v>2484</v>
      </c>
      <c r="H308" s="132" t="s">
        <v>2557</v>
      </c>
      <c r="I308" s="132" t="s">
        <v>2484</v>
      </c>
      <c r="J308" s="132" t="s">
        <v>2484</v>
      </c>
      <c r="K308" s="132" t="s">
        <v>2484</v>
      </c>
      <c r="L308" s="123"/>
      <c r="M308" s="124"/>
      <c r="N308" s="124"/>
      <c r="O308" s="124"/>
      <c r="P308" s="124" t="s">
        <v>459</v>
      </c>
      <c r="Q308" s="124"/>
      <c r="R308" s="127" t="str">
        <f t="shared" si="42"/>
        <v>Multi-String</v>
      </c>
    </row>
    <row r="309" spans="1:18" ht="50.1" customHeight="1">
      <c r="A309" s="124">
        <f>COUNTIF(R$2:R309,'RO registers-Client'!K$1)+COUNTIF(R$2:R309,'RO registers-Client'!I$1)+COUNTIF(R$2:R309,'RO registers-Client'!J$1)</f>
        <v>143</v>
      </c>
      <c r="B309" s="132">
        <v>53033</v>
      </c>
      <c r="C309" s="123" t="s">
        <v>47</v>
      </c>
      <c r="D309" s="123" t="s">
        <v>2485</v>
      </c>
      <c r="E309" s="123" t="s">
        <v>1646</v>
      </c>
      <c r="F309" s="123" t="s">
        <v>1796</v>
      </c>
      <c r="G309" s="132" t="s">
        <v>2484</v>
      </c>
      <c r="H309" s="132" t="s">
        <v>95</v>
      </c>
      <c r="I309" s="132" t="s">
        <v>2484</v>
      </c>
      <c r="J309" s="132" t="s">
        <v>2484</v>
      </c>
      <c r="K309" s="132" t="s">
        <v>2484</v>
      </c>
      <c r="L309" s="123"/>
      <c r="M309" s="124"/>
      <c r="N309" s="124"/>
      <c r="O309" s="124"/>
      <c r="P309" s="124" t="s">
        <v>459</v>
      </c>
      <c r="Q309" s="124"/>
      <c r="R309" s="127" t="str">
        <f t="shared" si="42"/>
        <v>Multi-String</v>
      </c>
    </row>
    <row r="310" spans="1:18" ht="50.1" customHeight="1">
      <c r="A310" s="124">
        <f>COUNTIF(R$2:R310,'RO registers-Client'!K$1)+COUNTIF(R$2:R310,'RO registers-Client'!I$1)+COUNTIF(R$2:R310,'RO registers-Client'!J$1)</f>
        <v>143</v>
      </c>
      <c r="B310" s="132">
        <v>53033</v>
      </c>
      <c r="C310" s="123" t="s">
        <v>48</v>
      </c>
      <c r="D310" s="123" t="s">
        <v>2485</v>
      </c>
      <c r="E310" s="123" t="s">
        <v>1647</v>
      </c>
      <c r="F310" s="123" t="s">
        <v>1797</v>
      </c>
      <c r="G310" s="132" t="s">
        <v>2484</v>
      </c>
      <c r="H310" s="132" t="s">
        <v>95</v>
      </c>
      <c r="I310" s="132" t="s">
        <v>2484</v>
      </c>
      <c r="J310" s="132" t="s">
        <v>2484</v>
      </c>
      <c r="K310" s="132" t="s">
        <v>2484</v>
      </c>
      <c r="L310" s="123"/>
      <c r="M310" s="124"/>
      <c r="N310" s="124"/>
      <c r="O310" s="124"/>
      <c r="P310" s="124" t="s">
        <v>459</v>
      </c>
      <c r="Q310" s="124"/>
      <c r="R310" s="127" t="str">
        <f t="shared" si="42"/>
        <v>Multi-String</v>
      </c>
    </row>
    <row r="311" spans="1:18" ht="50.1" customHeight="1">
      <c r="A311" s="124">
        <f>COUNTIF(R$2:R311,'RO registers-Client'!K$1)+COUNTIF(R$2:R311,'RO registers-Client'!I$1)+COUNTIF(R$2:R311,'RO registers-Client'!J$1)</f>
        <v>143</v>
      </c>
      <c r="B311" s="132">
        <v>53033</v>
      </c>
      <c r="C311" s="123" t="s">
        <v>49</v>
      </c>
      <c r="D311" s="123" t="s">
        <v>2485</v>
      </c>
      <c r="E311" s="123" t="s">
        <v>1648</v>
      </c>
      <c r="F311" s="123" t="s">
        <v>1798</v>
      </c>
      <c r="G311" s="132" t="s">
        <v>2484</v>
      </c>
      <c r="H311" s="132" t="s">
        <v>95</v>
      </c>
      <c r="I311" s="132" t="s">
        <v>2484</v>
      </c>
      <c r="J311" s="132" t="s">
        <v>2484</v>
      </c>
      <c r="K311" s="132" t="s">
        <v>2484</v>
      </c>
      <c r="L311" s="123" t="s">
        <v>2558</v>
      </c>
      <c r="M311" s="124"/>
      <c r="N311" s="124"/>
      <c r="O311" s="124"/>
      <c r="P311" s="124" t="s">
        <v>459</v>
      </c>
      <c r="Q311" s="124"/>
      <c r="R311" s="127" t="str">
        <f t="shared" si="42"/>
        <v>Multi-String</v>
      </c>
    </row>
    <row r="312" spans="1:18" ht="50.1" customHeight="1">
      <c r="A312" s="124">
        <f>COUNTIF(R$2:R312,'RO registers-Client'!K$1)+COUNTIF(R$2:R312,'RO registers-Client'!I$1)+COUNTIF(R$2:R312,'RO registers-Client'!J$1)</f>
        <v>143</v>
      </c>
      <c r="B312" s="132">
        <v>53033</v>
      </c>
      <c r="C312" s="123" t="s">
        <v>50</v>
      </c>
      <c r="D312" s="123" t="s">
        <v>2485</v>
      </c>
      <c r="E312" s="123" t="s">
        <v>1649</v>
      </c>
      <c r="F312" s="123" t="s">
        <v>1799</v>
      </c>
      <c r="G312" s="132" t="s">
        <v>2484</v>
      </c>
      <c r="H312" s="132" t="s">
        <v>95</v>
      </c>
      <c r="I312" s="132" t="s">
        <v>2484</v>
      </c>
      <c r="J312" s="132" t="s">
        <v>2484</v>
      </c>
      <c r="K312" s="132" t="s">
        <v>2484</v>
      </c>
      <c r="L312" s="123" t="s">
        <v>2558</v>
      </c>
      <c r="M312" s="124"/>
      <c r="N312" s="124"/>
      <c r="O312" s="124"/>
      <c r="P312" s="124" t="s">
        <v>459</v>
      </c>
      <c r="Q312" s="124"/>
      <c r="R312" s="127" t="str">
        <f t="shared" si="42"/>
        <v>Multi-String</v>
      </c>
    </row>
    <row r="313" spans="1:18" ht="50.1" customHeight="1">
      <c r="A313" s="124">
        <f>COUNTIF(R$2:R313,'RO registers-Client'!K$1)+COUNTIF(R$2:R313,'RO registers-Client'!I$1)+COUNTIF(R$2:R313,'RO registers-Client'!J$1)</f>
        <v>143</v>
      </c>
      <c r="B313" s="132">
        <v>53033</v>
      </c>
      <c r="C313" s="123" t="s">
        <v>51</v>
      </c>
      <c r="D313" s="123" t="s">
        <v>2485</v>
      </c>
      <c r="E313" s="123" t="s">
        <v>1650</v>
      </c>
      <c r="F313" s="123" t="s">
        <v>1800</v>
      </c>
      <c r="G313" s="132" t="s">
        <v>2484</v>
      </c>
      <c r="H313" s="132" t="s">
        <v>2557</v>
      </c>
      <c r="I313" s="132" t="s">
        <v>2484</v>
      </c>
      <c r="J313" s="132" t="s">
        <v>2484</v>
      </c>
      <c r="K313" s="132" t="s">
        <v>2484</v>
      </c>
      <c r="L313" s="123"/>
      <c r="M313" s="124"/>
      <c r="N313" s="124"/>
      <c r="O313" s="124"/>
      <c r="P313" s="124" t="s">
        <v>459</v>
      </c>
      <c r="Q313" s="124"/>
      <c r="R313" s="127" t="str">
        <f t="shared" ref="R313:R314" si="43">CONCATENATE(M313,N313,O313,P313,Q313)</f>
        <v>Multi-String</v>
      </c>
    </row>
    <row r="314" spans="1:18" ht="50.1" customHeight="1">
      <c r="A314" s="124">
        <f>COUNTIF(R$2:R314,'RO registers-Client'!K$1)+COUNTIF(R$2:R314,'RO registers-Client'!I$1)+COUNTIF(R$2:R314,'RO registers-Client'!J$1)</f>
        <v>143</v>
      </c>
      <c r="B314" s="132">
        <v>53033</v>
      </c>
      <c r="C314" s="123" t="s">
        <v>52</v>
      </c>
      <c r="D314" s="123" t="s">
        <v>2485</v>
      </c>
      <c r="E314" s="123" t="s">
        <v>1651</v>
      </c>
      <c r="F314" s="123" t="s">
        <v>1801</v>
      </c>
      <c r="G314" s="132" t="s">
        <v>2484</v>
      </c>
      <c r="H314" s="132" t="s">
        <v>95</v>
      </c>
      <c r="I314" s="132" t="s">
        <v>2484</v>
      </c>
      <c r="J314" s="132" t="s">
        <v>2484</v>
      </c>
      <c r="K314" s="132" t="s">
        <v>2484</v>
      </c>
      <c r="L314" s="123"/>
      <c r="M314" s="124"/>
      <c r="N314" s="124"/>
      <c r="O314" s="124"/>
      <c r="P314" s="124" t="s">
        <v>459</v>
      </c>
      <c r="Q314" s="124"/>
      <c r="R314" s="127" t="str">
        <f t="shared" si="43"/>
        <v>Multi-String</v>
      </c>
    </row>
    <row r="315" spans="1:18" ht="50.1" customHeight="1">
      <c r="A315" s="124">
        <f>COUNTIF(R$2:R315,'RO registers-Client'!K$1)+COUNTIF(R$2:R315,'RO registers-Client'!I$1)+COUNTIF(R$2:R315,'RO registers-Client'!J$1)</f>
        <v>143</v>
      </c>
      <c r="B315" s="132">
        <v>53033</v>
      </c>
      <c r="C315" s="123" t="s">
        <v>2559</v>
      </c>
      <c r="D315" s="123" t="s">
        <v>2485</v>
      </c>
      <c r="E315" s="123" t="s">
        <v>1652</v>
      </c>
      <c r="F315" s="123" t="s">
        <v>1802</v>
      </c>
      <c r="G315" s="132" t="s">
        <v>2484</v>
      </c>
      <c r="H315" s="132" t="s">
        <v>2560</v>
      </c>
      <c r="I315" s="132" t="s">
        <v>2561</v>
      </c>
      <c r="J315" s="132" t="s">
        <v>2561</v>
      </c>
      <c r="K315" s="132" t="s">
        <v>2561</v>
      </c>
      <c r="L315" s="123"/>
      <c r="M315" s="124"/>
      <c r="N315" s="124"/>
      <c r="O315" s="124"/>
      <c r="P315" s="124" t="s">
        <v>459</v>
      </c>
      <c r="Q315" s="124"/>
      <c r="R315" s="127" t="str">
        <f t="shared" si="42"/>
        <v>Multi-String</v>
      </c>
    </row>
    <row r="316" spans="1:18" ht="50.1" customHeight="1">
      <c r="A316" s="124">
        <f>COUNTIF(R$2:R316,'RO registers-Client'!K$1)+COUNTIF(R$2:R316,'RO registers-Client'!I$1)+COUNTIF(R$2:R316,'RO registers-Client'!J$1)</f>
        <v>143</v>
      </c>
      <c r="B316" s="132">
        <v>53033</v>
      </c>
      <c r="C316" s="123" t="s">
        <v>54</v>
      </c>
      <c r="D316" s="123" t="s">
        <v>2562</v>
      </c>
      <c r="E316" s="123" t="s">
        <v>1653</v>
      </c>
      <c r="F316" s="123" t="s">
        <v>1803</v>
      </c>
      <c r="G316" s="132" t="s">
        <v>2561</v>
      </c>
      <c r="H316" s="132" t="s">
        <v>2563</v>
      </c>
      <c r="I316" s="132" t="s">
        <v>2561</v>
      </c>
      <c r="J316" s="132" t="s">
        <v>2561</v>
      </c>
      <c r="K316" s="132" t="s">
        <v>2561</v>
      </c>
      <c r="L316" s="123" t="s">
        <v>2564</v>
      </c>
      <c r="M316" s="124"/>
      <c r="N316" s="124"/>
      <c r="O316" s="124"/>
      <c r="P316" s="124" t="s">
        <v>459</v>
      </c>
      <c r="Q316" s="124"/>
      <c r="R316" s="127" t="str">
        <f t="shared" si="42"/>
        <v>Multi-String</v>
      </c>
    </row>
    <row r="317" spans="1:18" ht="50.1" customHeight="1">
      <c r="A317" s="124">
        <f>COUNTIF(R$2:R317,'RO registers-Client'!K$1)+COUNTIF(R$2:R317,'RO registers-Client'!I$1)+COUNTIF(R$2:R317,'RO registers-Client'!J$1)</f>
        <v>143</v>
      </c>
      <c r="B317" s="132">
        <v>53033</v>
      </c>
      <c r="C317" s="123" t="s">
        <v>2565</v>
      </c>
      <c r="D317" s="123" t="s">
        <v>2562</v>
      </c>
      <c r="E317" s="123" t="s">
        <v>2110</v>
      </c>
      <c r="F317" s="123" t="s">
        <v>1804</v>
      </c>
      <c r="G317" s="132" t="s">
        <v>2561</v>
      </c>
      <c r="H317" s="132" t="s">
        <v>2566</v>
      </c>
      <c r="I317" s="132" t="s">
        <v>2561</v>
      </c>
      <c r="J317" s="132" t="s">
        <v>2561</v>
      </c>
      <c r="K317" s="132" t="s">
        <v>2561</v>
      </c>
      <c r="L317" s="123" t="s">
        <v>2567</v>
      </c>
      <c r="M317" s="124"/>
      <c r="N317" s="124"/>
      <c r="O317" s="124"/>
      <c r="P317" s="124" t="s">
        <v>459</v>
      </c>
      <c r="Q317" s="124"/>
      <c r="R317" s="127" t="str">
        <f t="shared" ref="R317" si="44">CONCATENATE(M317,N317,O317,P317,Q317)</f>
        <v>Multi-String</v>
      </c>
    </row>
    <row r="318" spans="1:18" ht="50.1" customHeight="1">
      <c r="A318" s="124">
        <f>COUNTIF(R$2:R318,'RO registers-Client'!K$1)+COUNTIF(R$2:R318,'RO registers-Client'!I$1)+COUNTIF(R$2:R318,'RO registers-Client'!J$1)</f>
        <v>143</v>
      </c>
      <c r="B318" s="132">
        <v>53033</v>
      </c>
      <c r="C318" s="123" t="s">
        <v>2568</v>
      </c>
      <c r="D318" s="123" t="s">
        <v>2562</v>
      </c>
      <c r="E318" s="123" t="s">
        <v>2569</v>
      </c>
      <c r="F318" s="132" t="s">
        <v>2561</v>
      </c>
      <c r="G318" s="132" t="s">
        <v>2561</v>
      </c>
      <c r="H318" s="132" t="s">
        <v>2561</v>
      </c>
      <c r="I318" s="132" t="s">
        <v>2561</v>
      </c>
      <c r="J318" s="132" t="s">
        <v>2561</v>
      </c>
      <c r="K318" s="132" t="s">
        <v>2561</v>
      </c>
      <c r="L318" s="123"/>
      <c r="M318" s="124"/>
      <c r="N318" s="126"/>
      <c r="O318" s="124"/>
      <c r="P318" s="124"/>
      <c r="Q318" s="124"/>
      <c r="R318" s="127" t="str">
        <f t="shared" ref="R318" si="45">CONCATENATE(M318,N318,O318,P318,Q318)</f>
        <v/>
      </c>
    </row>
    <row r="319" spans="1:18" ht="50.1" customHeight="1">
      <c r="A319" s="124">
        <f>COUNTIF(R$2:R319,'RO registers-Client'!K$1)+COUNTIF(R$2:R319,'RO registers-Client'!I$1)+COUNTIF(R$2:R319,'RO registers-Client'!J$1)</f>
        <v>143</v>
      </c>
      <c r="B319" s="132">
        <v>53034</v>
      </c>
      <c r="C319" s="123" t="s">
        <v>2570</v>
      </c>
      <c r="D319" s="123" t="s">
        <v>2562</v>
      </c>
      <c r="E319" s="123" t="s">
        <v>2080</v>
      </c>
      <c r="F319" s="123" t="s">
        <v>1805</v>
      </c>
      <c r="G319" s="132" t="s">
        <v>2561</v>
      </c>
      <c r="H319" s="132" t="s">
        <v>2571</v>
      </c>
      <c r="I319" s="132" t="s">
        <v>2561</v>
      </c>
      <c r="J319" s="132" t="s">
        <v>2561</v>
      </c>
      <c r="K319" s="132" t="s">
        <v>2561</v>
      </c>
      <c r="L319" s="123"/>
      <c r="M319" s="124"/>
      <c r="N319" s="124"/>
      <c r="O319" s="124"/>
      <c r="P319" s="124" t="s">
        <v>459</v>
      </c>
      <c r="Q319" s="124"/>
      <c r="R319" s="127" t="str">
        <f t="shared" si="42"/>
        <v>Multi-String</v>
      </c>
    </row>
    <row r="320" spans="1:18" ht="50.1" customHeight="1">
      <c r="A320" s="124">
        <f>COUNTIF(R$2:R320,'RO registers-Client'!K$1)+COUNTIF(R$2:R320,'RO registers-Client'!I$1)+COUNTIF(R$2:R320,'RO registers-Client'!J$1)</f>
        <v>143</v>
      </c>
      <c r="B320" s="132">
        <v>53034</v>
      </c>
      <c r="C320" s="123" t="s">
        <v>46</v>
      </c>
      <c r="D320" s="123" t="s">
        <v>2562</v>
      </c>
      <c r="E320" s="123" t="s">
        <v>2569</v>
      </c>
      <c r="F320" s="123" t="s">
        <v>1806</v>
      </c>
      <c r="G320" s="132" t="s">
        <v>2561</v>
      </c>
      <c r="H320" s="132"/>
      <c r="I320" s="132" t="s">
        <v>2561</v>
      </c>
      <c r="J320" s="132" t="s">
        <v>2561</v>
      </c>
      <c r="K320" s="132" t="s">
        <v>2561</v>
      </c>
      <c r="L320" s="151" t="s">
        <v>2572</v>
      </c>
      <c r="M320" s="124"/>
      <c r="N320" s="124"/>
      <c r="O320" s="124"/>
      <c r="P320" s="124"/>
      <c r="Q320" s="124"/>
      <c r="R320" s="127" t="str">
        <f t="shared" si="42"/>
        <v/>
      </c>
    </row>
    <row r="321" spans="1:18" ht="50.1" customHeight="1">
      <c r="A321" s="124">
        <f>COUNTIF(R$2:R321,'RO registers-Client'!K$1)+COUNTIF(R$2:R321,'RO registers-Client'!I$1)+COUNTIF(R$2:R321,'RO registers-Client'!J$1)</f>
        <v>143</v>
      </c>
      <c r="B321" s="132">
        <v>53034</v>
      </c>
      <c r="C321" s="123" t="s">
        <v>2573</v>
      </c>
      <c r="D321" s="123" t="s">
        <v>2562</v>
      </c>
      <c r="E321" s="123" t="s">
        <v>2569</v>
      </c>
      <c r="F321" s="132" t="s">
        <v>2561</v>
      </c>
      <c r="G321" s="132" t="s">
        <v>2561</v>
      </c>
      <c r="H321" s="132" t="s">
        <v>2561</v>
      </c>
      <c r="I321" s="132" t="s">
        <v>2561</v>
      </c>
      <c r="J321" s="132" t="s">
        <v>2561</v>
      </c>
      <c r="K321" s="132" t="s">
        <v>2561</v>
      </c>
      <c r="L321" s="123"/>
      <c r="M321" s="124"/>
      <c r="N321" s="124"/>
      <c r="O321" s="124"/>
      <c r="P321" s="124"/>
      <c r="Q321" s="124"/>
      <c r="R321" s="127" t="str">
        <f t="shared" si="42"/>
        <v/>
      </c>
    </row>
    <row r="322" spans="1:18" ht="50.1" customHeight="1">
      <c r="A322" s="124">
        <f>COUNTIF(R$2:R322,'RO registers-Client'!K$1)+COUNTIF(R$2:R322,'RO registers-Client'!I$1)+COUNTIF(R$2:R322,'RO registers-Client'!J$1)</f>
        <v>143</v>
      </c>
      <c r="B322" s="132">
        <v>53035</v>
      </c>
      <c r="C322" s="123" t="s">
        <v>2574</v>
      </c>
      <c r="D322" s="123" t="s">
        <v>2562</v>
      </c>
      <c r="E322" s="123" t="s">
        <v>2569</v>
      </c>
      <c r="F322" s="132" t="s">
        <v>2561</v>
      </c>
      <c r="G322" s="132" t="s">
        <v>2561</v>
      </c>
      <c r="H322" s="132" t="s">
        <v>2561</v>
      </c>
      <c r="I322" s="132" t="s">
        <v>2561</v>
      </c>
      <c r="J322" s="132" t="s">
        <v>2561</v>
      </c>
      <c r="K322" s="132" t="s">
        <v>2561</v>
      </c>
      <c r="L322" s="123"/>
      <c r="M322" s="124"/>
      <c r="N322" s="124"/>
      <c r="O322" s="124"/>
      <c r="P322" s="124"/>
      <c r="Q322" s="124"/>
      <c r="R322" s="127" t="str">
        <f t="shared" si="42"/>
        <v/>
      </c>
    </row>
    <row r="323" spans="1:18" ht="50.1" customHeight="1">
      <c r="A323" s="124">
        <f>COUNTIF(R$2:R323,'RO registers-Client'!K$1)+COUNTIF(R$2:R323,'RO registers-Client'!I$1)+COUNTIF(R$2:R323,'RO registers-Client'!J$1)</f>
        <v>143</v>
      </c>
      <c r="B323" s="132">
        <v>53036</v>
      </c>
      <c r="C323" s="123" t="s">
        <v>2570</v>
      </c>
      <c r="D323" s="123" t="s">
        <v>2562</v>
      </c>
      <c r="E323" s="123" t="s">
        <v>1664</v>
      </c>
      <c r="F323" s="123" t="s">
        <v>1817</v>
      </c>
      <c r="G323" s="132" t="s">
        <v>2561</v>
      </c>
      <c r="H323" s="132" t="s">
        <v>95</v>
      </c>
      <c r="I323" s="132" t="s">
        <v>2561</v>
      </c>
      <c r="J323" s="132" t="s">
        <v>2561</v>
      </c>
      <c r="K323" s="132" t="s">
        <v>2561</v>
      </c>
      <c r="L323" s="123"/>
      <c r="M323" s="124"/>
      <c r="N323" s="124"/>
      <c r="O323" s="124"/>
      <c r="P323" s="124" t="s">
        <v>459</v>
      </c>
      <c r="Q323" s="124"/>
      <c r="R323" s="127" t="str">
        <f t="shared" si="42"/>
        <v>Multi-String</v>
      </c>
    </row>
    <row r="324" spans="1:18" ht="50.1" customHeight="1">
      <c r="A324" s="124">
        <f>COUNTIF(R$2:R324,'RO registers-Client'!K$1)+COUNTIF(R$2:R324,'RO registers-Client'!I$1)+COUNTIF(R$2:R324,'RO registers-Client'!J$1)</f>
        <v>143</v>
      </c>
      <c r="B324" s="132">
        <v>53036</v>
      </c>
      <c r="C324" s="123" t="s">
        <v>46</v>
      </c>
      <c r="D324" s="123" t="s">
        <v>2562</v>
      </c>
      <c r="E324" s="123" t="s">
        <v>1665</v>
      </c>
      <c r="F324" s="123" t="s">
        <v>1818</v>
      </c>
      <c r="G324" s="132" t="s">
        <v>2561</v>
      </c>
      <c r="H324" s="132" t="s">
        <v>2563</v>
      </c>
      <c r="I324" s="132" t="s">
        <v>2561</v>
      </c>
      <c r="J324" s="132" t="s">
        <v>2561</v>
      </c>
      <c r="K324" s="132" t="s">
        <v>2561</v>
      </c>
      <c r="L324" s="123"/>
      <c r="M324" s="124"/>
      <c r="N324" s="124"/>
      <c r="O324" s="124"/>
      <c r="P324" s="124" t="s">
        <v>459</v>
      </c>
      <c r="Q324" s="124"/>
      <c r="R324" s="127" t="str">
        <f t="shared" si="42"/>
        <v>Multi-String</v>
      </c>
    </row>
    <row r="325" spans="1:18" ht="50.1" customHeight="1">
      <c r="A325" s="124">
        <f>COUNTIF(R$2:R325,'RO registers-Client'!K$1)+COUNTIF(R$2:R325,'RO registers-Client'!I$1)+COUNTIF(R$2:R325,'RO registers-Client'!J$1)</f>
        <v>143</v>
      </c>
      <c r="B325" s="132">
        <v>53036</v>
      </c>
      <c r="C325" s="123" t="s">
        <v>47</v>
      </c>
      <c r="D325" s="123" t="s">
        <v>2562</v>
      </c>
      <c r="E325" s="123" t="s">
        <v>1666</v>
      </c>
      <c r="F325" s="123" t="s">
        <v>1819</v>
      </c>
      <c r="G325" s="132" t="s">
        <v>2561</v>
      </c>
      <c r="H325" s="132" t="s">
        <v>95</v>
      </c>
      <c r="I325" s="132" t="s">
        <v>2561</v>
      </c>
      <c r="J325" s="132" t="s">
        <v>2561</v>
      </c>
      <c r="K325" s="132" t="s">
        <v>2561</v>
      </c>
      <c r="L325" s="123"/>
      <c r="M325" s="124"/>
      <c r="N325" s="124"/>
      <c r="O325" s="124"/>
      <c r="P325" s="124" t="s">
        <v>459</v>
      </c>
      <c r="Q325" s="124"/>
      <c r="R325" s="127" t="str">
        <f t="shared" si="42"/>
        <v>Multi-String</v>
      </c>
    </row>
    <row r="326" spans="1:18" ht="50.1" customHeight="1">
      <c r="A326" s="124">
        <f>COUNTIF(R$2:R326,'RO registers-Client'!K$1)+COUNTIF(R$2:R326,'RO registers-Client'!I$1)+COUNTIF(R$2:R326,'RO registers-Client'!J$1)</f>
        <v>143</v>
      </c>
      <c r="B326" s="132">
        <v>53036</v>
      </c>
      <c r="C326" s="123" t="s">
        <v>48</v>
      </c>
      <c r="D326" s="123" t="s">
        <v>2562</v>
      </c>
      <c r="E326" s="123" t="s">
        <v>1667</v>
      </c>
      <c r="F326" s="123" t="s">
        <v>1820</v>
      </c>
      <c r="G326" s="132" t="s">
        <v>2561</v>
      </c>
      <c r="H326" s="132" t="s">
        <v>95</v>
      </c>
      <c r="I326" s="132" t="s">
        <v>2561</v>
      </c>
      <c r="J326" s="132" t="s">
        <v>2561</v>
      </c>
      <c r="K326" s="132" t="s">
        <v>2561</v>
      </c>
      <c r="L326" s="123"/>
      <c r="M326" s="124"/>
      <c r="N326" s="124"/>
      <c r="O326" s="124"/>
      <c r="P326" s="124" t="s">
        <v>459</v>
      </c>
      <c r="Q326" s="124"/>
      <c r="R326" s="127" t="str">
        <f t="shared" si="42"/>
        <v>Multi-String</v>
      </c>
    </row>
    <row r="327" spans="1:18" ht="50.1" customHeight="1">
      <c r="A327" s="124">
        <f>COUNTIF(R$2:R327,'RO registers-Client'!K$1)+COUNTIF(R$2:R327,'RO registers-Client'!I$1)+COUNTIF(R$2:R327,'RO registers-Client'!J$1)</f>
        <v>143</v>
      </c>
      <c r="B327" s="132">
        <v>53036</v>
      </c>
      <c r="C327" s="123" t="s">
        <v>49</v>
      </c>
      <c r="D327" s="123" t="s">
        <v>2562</v>
      </c>
      <c r="E327" s="123" t="s">
        <v>1668</v>
      </c>
      <c r="F327" s="123" t="s">
        <v>1821</v>
      </c>
      <c r="G327" s="132" t="s">
        <v>2561</v>
      </c>
      <c r="H327" s="132" t="s">
        <v>95</v>
      </c>
      <c r="I327" s="132" t="s">
        <v>2561</v>
      </c>
      <c r="J327" s="132" t="s">
        <v>2561</v>
      </c>
      <c r="K327" s="132" t="s">
        <v>2561</v>
      </c>
      <c r="L327" s="123" t="s">
        <v>2564</v>
      </c>
      <c r="M327" s="124"/>
      <c r="N327" s="124"/>
      <c r="O327" s="124"/>
      <c r="P327" s="124" t="s">
        <v>459</v>
      </c>
      <c r="Q327" s="124"/>
      <c r="R327" s="127" t="str">
        <f t="shared" si="42"/>
        <v>Multi-String</v>
      </c>
    </row>
    <row r="328" spans="1:18" ht="50.1" customHeight="1">
      <c r="A328" s="124">
        <f>COUNTIF(R$2:R328,'RO registers-Client'!K$1)+COUNTIF(R$2:R328,'RO registers-Client'!I$1)+COUNTIF(R$2:R328,'RO registers-Client'!J$1)</f>
        <v>143</v>
      </c>
      <c r="B328" s="132">
        <v>53036</v>
      </c>
      <c r="C328" s="123" t="s">
        <v>50</v>
      </c>
      <c r="D328" s="123" t="s">
        <v>2562</v>
      </c>
      <c r="E328" s="123" t="s">
        <v>1669</v>
      </c>
      <c r="F328" s="123" t="s">
        <v>1822</v>
      </c>
      <c r="G328" s="132" t="s">
        <v>2561</v>
      </c>
      <c r="H328" s="132" t="s">
        <v>95</v>
      </c>
      <c r="I328" s="132" t="s">
        <v>2561</v>
      </c>
      <c r="J328" s="132" t="s">
        <v>2561</v>
      </c>
      <c r="K328" s="132" t="s">
        <v>2561</v>
      </c>
      <c r="L328" s="123" t="s">
        <v>2564</v>
      </c>
      <c r="M328" s="124"/>
      <c r="N328" s="124"/>
      <c r="O328" s="124"/>
      <c r="P328" s="124" t="s">
        <v>459</v>
      </c>
      <c r="Q328" s="124"/>
      <c r="R328" s="127" t="str">
        <f t="shared" si="42"/>
        <v>Multi-String</v>
      </c>
    </row>
    <row r="329" spans="1:18" ht="50.1" customHeight="1">
      <c r="A329" s="124">
        <f>COUNTIF(R$2:R329,'RO registers-Client'!K$1)+COUNTIF(R$2:R329,'RO registers-Client'!I$1)+COUNTIF(R$2:R329,'RO registers-Client'!J$1)</f>
        <v>143</v>
      </c>
      <c r="B329" s="132">
        <v>53036</v>
      </c>
      <c r="C329" s="123" t="s">
        <v>51</v>
      </c>
      <c r="D329" s="123" t="s">
        <v>2562</v>
      </c>
      <c r="E329" s="123" t="s">
        <v>1670</v>
      </c>
      <c r="F329" s="123" t="s">
        <v>1823</v>
      </c>
      <c r="G329" s="132" t="s">
        <v>2561</v>
      </c>
      <c r="H329" s="132" t="s">
        <v>2563</v>
      </c>
      <c r="I329" s="132" t="s">
        <v>2561</v>
      </c>
      <c r="J329" s="132" t="s">
        <v>2561</v>
      </c>
      <c r="K329" s="132" t="s">
        <v>2561</v>
      </c>
      <c r="L329" s="123"/>
      <c r="M329" s="124"/>
      <c r="N329" s="124"/>
      <c r="O329" s="124"/>
      <c r="P329" s="124" t="s">
        <v>459</v>
      </c>
      <c r="Q329" s="124"/>
      <c r="R329" s="127" t="str">
        <f t="shared" ref="R329:R330" si="46">CONCATENATE(M329,N329,O329,P329,Q329)</f>
        <v>Multi-String</v>
      </c>
    </row>
    <row r="330" spans="1:18" ht="50.1" customHeight="1">
      <c r="A330" s="124">
        <f>COUNTIF(R$2:R330,'RO registers-Client'!K$1)+COUNTIF(R$2:R330,'RO registers-Client'!I$1)+COUNTIF(R$2:R330,'RO registers-Client'!J$1)</f>
        <v>143</v>
      </c>
      <c r="B330" s="132">
        <v>53036</v>
      </c>
      <c r="C330" s="123" t="s">
        <v>52</v>
      </c>
      <c r="D330" s="123" t="s">
        <v>2562</v>
      </c>
      <c r="E330" s="123" t="s">
        <v>1671</v>
      </c>
      <c r="F330" s="123" t="s">
        <v>1824</v>
      </c>
      <c r="G330" s="132" t="s">
        <v>2561</v>
      </c>
      <c r="H330" s="132" t="s">
        <v>95</v>
      </c>
      <c r="I330" s="132" t="s">
        <v>2561</v>
      </c>
      <c r="J330" s="132" t="s">
        <v>2561</v>
      </c>
      <c r="K330" s="132" t="s">
        <v>2561</v>
      </c>
      <c r="L330" s="123"/>
      <c r="M330" s="124"/>
      <c r="N330" s="124"/>
      <c r="O330" s="124"/>
      <c r="P330" s="124" t="s">
        <v>459</v>
      </c>
      <c r="Q330" s="124"/>
      <c r="R330" s="127" t="str">
        <f t="shared" si="46"/>
        <v>Multi-String</v>
      </c>
    </row>
    <row r="331" spans="1:18" ht="50.1" customHeight="1">
      <c r="A331" s="124">
        <f>COUNTIF(R$2:R331,'RO registers-Client'!K$1)+COUNTIF(R$2:R331,'RO registers-Client'!I$1)+COUNTIF(R$2:R331,'RO registers-Client'!J$1)</f>
        <v>143</v>
      </c>
      <c r="B331" s="132">
        <v>53036</v>
      </c>
      <c r="C331" s="123" t="s">
        <v>2575</v>
      </c>
      <c r="D331" s="123" t="s">
        <v>2562</v>
      </c>
      <c r="E331" s="123" t="s">
        <v>1672</v>
      </c>
      <c r="F331" s="123" t="s">
        <v>1825</v>
      </c>
      <c r="G331" s="132" t="s">
        <v>2561</v>
      </c>
      <c r="H331" s="132" t="s">
        <v>2576</v>
      </c>
      <c r="I331" s="132" t="s">
        <v>2561</v>
      </c>
      <c r="J331" s="132" t="s">
        <v>2561</v>
      </c>
      <c r="K331" s="132" t="s">
        <v>2561</v>
      </c>
      <c r="L331" s="123"/>
      <c r="M331" s="124"/>
      <c r="N331" s="124"/>
      <c r="O331" s="124"/>
      <c r="P331" s="124" t="s">
        <v>459</v>
      </c>
      <c r="Q331" s="124"/>
      <c r="R331" s="127" t="str">
        <f t="shared" si="42"/>
        <v>Multi-String</v>
      </c>
    </row>
    <row r="332" spans="1:18" ht="50.1" customHeight="1">
      <c r="A332" s="124">
        <f>COUNTIF(R$2:R332,'RO registers-Client'!K$1)+COUNTIF(R$2:R332,'RO registers-Client'!I$1)+COUNTIF(R$2:R332,'RO registers-Client'!J$1)</f>
        <v>143</v>
      </c>
      <c r="B332" s="132">
        <v>53036</v>
      </c>
      <c r="C332" s="123" t="s">
        <v>54</v>
      </c>
      <c r="D332" s="123" t="s">
        <v>2562</v>
      </c>
      <c r="E332" s="123" t="s">
        <v>1673</v>
      </c>
      <c r="F332" s="123" t="s">
        <v>1826</v>
      </c>
      <c r="G332" s="132" t="s">
        <v>2561</v>
      </c>
      <c r="H332" s="132" t="s">
        <v>2563</v>
      </c>
      <c r="I332" s="132" t="s">
        <v>2561</v>
      </c>
      <c r="J332" s="132" t="s">
        <v>2561</v>
      </c>
      <c r="K332" s="132" t="s">
        <v>2561</v>
      </c>
      <c r="L332" s="123" t="s">
        <v>2564</v>
      </c>
      <c r="M332" s="124"/>
      <c r="N332" s="124"/>
      <c r="O332" s="124"/>
      <c r="P332" s="124" t="s">
        <v>459</v>
      </c>
      <c r="Q332" s="124"/>
      <c r="R332" s="127" t="str">
        <f t="shared" si="42"/>
        <v>Multi-String</v>
      </c>
    </row>
    <row r="333" spans="1:18" ht="50.1" customHeight="1">
      <c r="A333" s="124">
        <f>COUNTIF(R$2:R333,'RO registers-Client'!K$1)+COUNTIF(R$2:R333,'RO registers-Client'!I$1)+COUNTIF(R$2:R333,'RO registers-Client'!J$1)</f>
        <v>143</v>
      </c>
      <c r="B333" s="132">
        <v>53036</v>
      </c>
      <c r="C333" s="123" t="s">
        <v>2565</v>
      </c>
      <c r="D333" s="123" t="s">
        <v>2562</v>
      </c>
      <c r="E333" s="123" t="s">
        <v>2111</v>
      </c>
      <c r="F333" s="123" t="s">
        <v>1827</v>
      </c>
      <c r="G333" s="132" t="s">
        <v>2561</v>
      </c>
      <c r="H333" s="132" t="s">
        <v>2566</v>
      </c>
      <c r="I333" s="132" t="s">
        <v>2561</v>
      </c>
      <c r="J333" s="132" t="s">
        <v>2561</v>
      </c>
      <c r="K333" s="132" t="s">
        <v>2561</v>
      </c>
      <c r="L333" s="123" t="s">
        <v>2567</v>
      </c>
      <c r="M333" s="124"/>
      <c r="N333" s="124"/>
      <c r="O333" s="124"/>
      <c r="P333" s="124" t="s">
        <v>459</v>
      </c>
      <c r="Q333" s="124"/>
      <c r="R333" s="127" t="str">
        <f t="shared" ref="R333" si="47">CONCATENATE(M333,N333,O333,P333,Q333)</f>
        <v>Multi-String</v>
      </c>
    </row>
    <row r="334" spans="1:18" ht="50.1" customHeight="1">
      <c r="A334" s="124">
        <f>COUNTIF(R$2:R334,'RO registers-Client'!K$1)+COUNTIF(R$2:R334,'RO registers-Client'!I$1)+COUNTIF(R$2:R334,'RO registers-Client'!J$1)</f>
        <v>143</v>
      </c>
      <c r="B334" s="132">
        <v>53036</v>
      </c>
      <c r="C334" s="123" t="s">
        <v>2568</v>
      </c>
      <c r="D334" s="123" t="s">
        <v>2562</v>
      </c>
      <c r="E334" s="123" t="s">
        <v>2569</v>
      </c>
      <c r="F334" s="132" t="s">
        <v>2561</v>
      </c>
      <c r="G334" s="132" t="s">
        <v>2561</v>
      </c>
      <c r="H334" s="132" t="s">
        <v>2561</v>
      </c>
      <c r="I334" s="132" t="s">
        <v>2561</v>
      </c>
      <c r="J334" s="132" t="s">
        <v>2561</v>
      </c>
      <c r="K334" s="132" t="s">
        <v>2561</v>
      </c>
      <c r="L334" s="123"/>
      <c r="M334" s="124"/>
      <c r="N334" s="126"/>
      <c r="O334" s="124"/>
      <c r="P334" s="124"/>
      <c r="Q334" s="124"/>
      <c r="R334" s="127" t="str">
        <f t="shared" ref="R334" si="48">CONCATENATE(M334,N334,O334,P334,Q334)</f>
        <v/>
      </c>
    </row>
    <row r="335" spans="1:18" ht="50.1" customHeight="1">
      <c r="A335" s="124">
        <f>COUNTIF(R$2:R335,'RO registers-Client'!K$1)+COUNTIF(R$2:R335,'RO registers-Client'!I$1)+COUNTIF(R$2:R335,'RO registers-Client'!J$1)</f>
        <v>143</v>
      </c>
      <c r="B335" s="132">
        <v>53037</v>
      </c>
      <c r="C335" s="123" t="s">
        <v>2570</v>
      </c>
      <c r="D335" s="123" t="s">
        <v>2562</v>
      </c>
      <c r="E335" s="123" t="s">
        <v>2081</v>
      </c>
      <c r="F335" s="123" t="s">
        <v>1828</v>
      </c>
      <c r="G335" s="132" t="s">
        <v>2561</v>
      </c>
      <c r="H335" s="132" t="s">
        <v>2571</v>
      </c>
      <c r="I335" s="132" t="s">
        <v>2561</v>
      </c>
      <c r="J335" s="132" t="s">
        <v>2561</v>
      </c>
      <c r="K335" s="132" t="s">
        <v>2561</v>
      </c>
      <c r="L335" s="123"/>
      <c r="M335" s="124"/>
      <c r="N335" s="124"/>
      <c r="O335" s="124"/>
      <c r="P335" s="124" t="s">
        <v>459</v>
      </c>
      <c r="Q335" s="124"/>
      <c r="R335" s="127" t="str">
        <f t="shared" si="42"/>
        <v>Multi-String</v>
      </c>
    </row>
    <row r="336" spans="1:18" ht="50.1" customHeight="1">
      <c r="A336" s="124">
        <f>COUNTIF(R$2:R336,'RO registers-Client'!K$1)+COUNTIF(R$2:R336,'RO registers-Client'!I$1)+COUNTIF(R$2:R336,'RO registers-Client'!J$1)</f>
        <v>143</v>
      </c>
      <c r="B336" s="132">
        <v>53037</v>
      </c>
      <c r="C336" s="123" t="s">
        <v>46</v>
      </c>
      <c r="D336" s="123" t="s">
        <v>2562</v>
      </c>
      <c r="E336" s="123" t="s">
        <v>2569</v>
      </c>
      <c r="F336" s="123" t="s">
        <v>1829</v>
      </c>
      <c r="G336" s="132" t="s">
        <v>2561</v>
      </c>
      <c r="H336" s="132" t="s">
        <v>2561</v>
      </c>
      <c r="I336" s="132" t="s">
        <v>2561</v>
      </c>
      <c r="J336" s="132" t="s">
        <v>2561</v>
      </c>
      <c r="K336" s="132" t="s">
        <v>2561</v>
      </c>
      <c r="L336" s="151" t="s">
        <v>2572</v>
      </c>
      <c r="M336" s="124"/>
      <c r="N336" s="124"/>
      <c r="O336" s="124"/>
      <c r="P336" s="124"/>
      <c r="Q336" s="124"/>
      <c r="R336" s="127" t="str">
        <f t="shared" si="42"/>
        <v/>
      </c>
    </row>
    <row r="337" spans="1:18" ht="50.1" customHeight="1">
      <c r="A337" s="124">
        <f>COUNTIF(R$2:R337,'RO registers-Client'!K$1)+COUNTIF(R$2:R337,'RO registers-Client'!I$1)+COUNTIF(R$2:R337,'RO registers-Client'!J$1)</f>
        <v>143</v>
      </c>
      <c r="B337" s="132">
        <v>53037</v>
      </c>
      <c r="C337" s="123" t="s">
        <v>2573</v>
      </c>
      <c r="D337" s="123" t="s">
        <v>2562</v>
      </c>
      <c r="E337" s="123" t="s">
        <v>2569</v>
      </c>
      <c r="F337" s="132" t="s">
        <v>2561</v>
      </c>
      <c r="G337" s="132" t="s">
        <v>2561</v>
      </c>
      <c r="H337" s="132" t="s">
        <v>2561</v>
      </c>
      <c r="I337" s="132" t="s">
        <v>2561</v>
      </c>
      <c r="J337" s="132" t="s">
        <v>2561</v>
      </c>
      <c r="K337" s="132" t="s">
        <v>2561</v>
      </c>
      <c r="L337" s="123"/>
      <c r="M337" s="124"/>
      <c r="N337" s="124"/>
      <c r="O337" s="124"/>
      <c r="P337" s="124"/>
      <c r="Q337" s="124"/>
      <c r="R337" s="127" t="str">
        <f t="shared" si="42"/>
        <v/>
      </c>
    </row>
    <row r="338" spans="1:18" ht="50.1" customHeight="1">
      <c r="A338" s="124">
        <f>COUNTIF(R$2:R338,'RO registers-Client'!K$1)+COUNTIF(R$2:R338,'RO registers-Client'!I$1)+COUNTIF(R$2:R338,'RO registers-Client'!J$1)</f>
        <v>143</v>
      </c>
      <c r="B338" s="132">
        <v>53038</v>
      </c>
      <c r="C338" s="123" t="s">
        <v>2574</v>
      </c>
      <c r="D338" s="123" t="s">
        <v>2562</v>
      </c>
      <c r="E338" s="123" t="s">
        <v>2569</v>
      </c>
      <c r="F338" s="132" t="s">
        <v>2561</v>
      </c>
      <c r="G338" s="132" t="s">
        <v>2561</v>
      </c>
      <c r="H338" s="132" t="s">
        <v>2561</v>
      </c>
      <c r="I338" s="132" t="s">
        <v>2561</v>
      </c>
      <c r="J338" s="132" t="s">
        <v>2561</v>
      </c>
      <c r="K338" s="132" t="s">
        <v>2561</v>
      </c>
      <c r="L338" s="123"/>
      <c r="M338" s="124"/>
      <c r="N338" s="124"/>
      <c r="O338" s="124"/>
      <c r="P338" s="124"/>
      <c r="Q338" s="124"/>
      <c r="R338" s="127" t="str">
        <f t="shared" si="42"/>
        <v/>
      </c>
    </row>
    <row r="339" spans="1:18" ht="50.1" customHeight="1">
      <c r="A339" s="124">
        <f>COUNTIF(R$2:R339,'RO registers-Client'!K$1)+COUNTIF(R$2:R339,'RO registers-Client'!I$1)+COUNTIF(R$2:R339,'RO registers-Client'!J$1)</f>
        <v>143</v>
      </c>
      <c r="B339" s="132">
        <v>53039</v>
      </c>
      <c r="C339" s="123" t="s">
        <v>2570</v>
      </c>
      <c r="D339" s="123" t="s">
        <v>2562</v>
      </c>
      <c r="E339" s="123" t="s">
        <v>1684</v>
      </c>
      <c r="F339" s="123" t="s">
        <v>1840</v>
      </c>
      <c r="G339" s="132" t="s">
        <v>2561</v>
      </c>
      <c r="H339" s="132" t="s">
        <v>95</v>
      </c>
      <c r="I339" s="132" t="s">
        <v>2561</v>
      </c>
      <c r="J339" s="132" t="s">
        <v>2561</v>
      </c>
      <c r="K339" s="132" t="s">
        <v>2561</v>
      </c>
      <c r="L339" s="123"/>
      <c r="M339" s="124"/>
      <c r="N339" s="124"/>
      <c r="O339" s="124"/>
      <c r="P339" s="124" t="s">
        <v>459</v>
      </c>
      <c r="Q339" s="124"/>
      <c r="R339" s="127" t="str">
        <f t="shared" si="42"/>
        <v>Multi-String</v>
      </c>
    </row>
    <row r="340" spans="1:18" ht="50.1" customHeight="1">
      <c r="A340" s="124">
        <f>COUNTIF(R$2:R340,'RO registers-Client'!K$1)+COUNTIF(R$2:R340,'RO registers-Client'!I$1)+COUNTIF(R$2:R340,'RO registers-Client'!J$1)</f>
        <v>143</v>
      </c>
      <c r="B340" s="132">
        <v>53039</v>
      </c>
      <c r="C340" s="123" t="s">
        <v>46</v>
      </c>
      <c r="D340" s="123" t="s">
        <v>2562</v>
      </c>
      <c r="E340" s="123" t="s">
        <v>1685</v>
      </c>
      <c r="F340" s="123" t="s">
        <v>1841</v>
      </c>
      <c r="G340" s="132" t="s">
        <v>2561</v>
      </c>
      <c r="H340" s="132" t="s">
        <v>2563</v>
      </c>
      <c r="I340" s="132" t="s">
        <v>2561</v>
      </c>
      <c r="J340" s="132" t="s">
        <v>2561</v>
      </c>
      <c r="K340" s="132" t="s">
        <v>2561</v>
      </c>
      <c r="L340" s="123"/>
      <c r="M340" s="124"/>
      <c r="N340" s="124"/>
      <c r="O340" s="124"/>
      <c r="P340" s="124" t="s">
        <v>459</v>
      </c>
      <c r="Q340" s="124"/>
      <c r="R340" s="127" t="str">
        <f t="shared" si="42"/>
        <v>Multi-String</v>
      </c>
    </row>
    <row r="341" spans="1:18" ht="50.1" customHeight="1">
      <c r="A341" s="124">
        <f>COUNTIF(R$2:R341,'RO registers-Client'!K$1)+COUNTIF(R$2:R341,'RO registers-Client'!I$1)+COUNTIF(R$2:R341,'RO registers-Client'!J$1)</f>
        <v>143</v>
      </c>
      <c r="B341" s="132">
        <v>53039</v>
      </c>
      <c r="C341" s="123" t="s">
        <v>47</v>
      </c>
      <c r="D341" s="123" t="s">
        <v>2562</v>
      </c>
      <c r="E341" s="123" t="s">
        <v>1686</v>
      </c>
      <c r="F341" s="123" t="s">
        <v>1842</v>
      </c>
      <c r="G341" s="132" t="s">
        <v>2561</v>
      </c>
      <c r="H341" s="132" t="s">
        <v>95</v>
      </c>
      <c r="I341" s="132" t="s">
        <v>2561</v>
      </c>
      <c r="J341" s="132" t="s">
        <v>2561</v>
      </c>
      <c r="K341" s="132" t="s">
        <v>2561</v>
      </c>
      <c r="L341" s="123"/>
      <c r="M341" s="124"/>
      <c r="N341" s="124"/>
      <c r="O341" s="124"/>
      <c r="P341" s="124" t="s">
        <v>459</v>
      </c>
      <c r="Q341" s="124"/>
      <c r="R341" s="127" t="str">
        <f t="shared" si="42"/>
        <v>Multi-String</v>
      </c>
    </row>
    <row r="342" spans="1:18" ht="50.1" customHeight="1">
      <c r="A342" s="124">
        <f>COUNTIF(R$2:R342,'RO registers-Client'!K$1)+COUNTIF(R$2:R342,'RO registers-Client'!I$1)+COUNTIF(R$2:R342,'RO registers-Client'!J$1)</f>
        <v>143</v>
      </c>
      <c r="B342" s="132">
        <v>53039</v>
      </c>
      <c r="C342" s="123" t="s">
        <v>48</v>
      </c>
      <c r="D342" s="123" t="s">
        <v>2562</v>
      </c>
      <c r="E342" s="123" t="s">
        <v>1687</v>
      </c>
      <c r="F342" s="123" t="s">
        <v>1843</v>
      </c>
      <c r="G342" s="132" t="s">
        <v>2561</v>
      </c>
      <c r="H342" s="132" t="s">
        <v>95</v>
      </c>
      <c r="I342" s="132" t="s">
        <v>2561</v>
      </c>
      <c r="J342" s="132" t="s">
        <v>2561</v>
      </c>
      <c r="K342" s="132" t="s">
        <v>2561</v>
      </c>
      <c r="L342" s="123"/>
      <c r="M342" s="124"/>
      <c r="N342" s="124"/>
      <c r="O342" s="124"/>
      <c r="P342" s="124" t="s">
        <v>459</v>
      </c>
      <c r="Q342" s="124"/>
      <c r="R342" s="127" t="str">
        <f t="shared" si="42"/>
        <v>Multi-String</v>
      </c>
    </row>
    <row r="343" spans="1:18" ht="50.1" customHeight="1">
      <c r="A343" s="124">
        <f>COUNTIF(R$2:R343,'RO registers-Client'!K$1)+COUNTIF(R$2:R343,'RO registers-Client'!I$1)+COUNTIF(R$2:R343,'RO registers-Client'!J$1)</f>
        <v>143</v>
      </c>
      <c r="B343" s="132">
        <v>53039</v>
      </c>
      <c r="C343" s="123" t="s">
        <v>49</v>
      </c>
      <c r="D343" s="123" t="s">
        <v>2562</v>
      </c>
      <c r="E343" s="123" t="s">
        <v>1688</v>
      </c>
      <c r="F343" s="123" t="s">
        <v>1844</v>
      </c>
      <c r="G343" s="132" t="s">
        <v>2561</v>
      </c>
      <c r="H343" s="132" t="s">
        <v>95</v>
      </c>
      <c r="I343" s="132" t="s">
        <v>2561</v>
      </c>
      <c r="J343" s="132" t="s">
        <v>2561</v>
      </c>
      <c r="K343" s="132" t="s">
        <v>2561</v>
      </c>
      <c r="L343" s="123" t="s">
        <v>2564</v>
      </c>
      <c r="M343" s="124"/>
      <c r="N343" s="124"/>
      <c r="O343" s="124"/>
      <c r="P343" s="124" t="s">
        <v>459</v>
      </c>
      <c r="Q343" s="124"/>
      <c r="R343" s="127" t="str">
        <f t="shared" si="42"/>
        <v>Multi-String</v>
      </c>
    </row>
    <row r="344" spans="1:18" ht="50.1" customHeight="1">
      <c r="A344" s="124">
        <f>COUNTIF(R$2:R344,'RO registers-Client'!K$1)+COUNTIF(R$2:R344,'RO registers-Client'!I$1)+COUNTIF(R$2:R344,'RO registers-Client'!J$1)</f>
        <v>143</v>
      </c>
      <c r="B344" s="132">
        <v>53039</v>
      </c>
      <c r="C344" s="123" t="s">
        <v>50</v>
      </c>
      <c r="D344" s="123" t="s">
        <v>2562</v>
      </c>
      <c r="E344" s="123" t="s">
        <v>1689</v>
      </c>
      <c r="F344" s="123" t="s">
        <v>1845</v>
      </c>
      <c r="G344" s="132" t="s">
        <v>2561</v>
      </c>
      <c r="H344" s="132" t="s">
        <v>95</v>
      </c>
      <c r="I344" s="132" t="s">
        <v>2561</v>
      </c>
      <c r="J344" s="132" t="s">
        <v>2561</v>
      </c>
      <c r="K344" s="132" t="s">
        <v>2561</v>
      </c>
      <c r="L344" s="123" t="s">
        <v>2564</v>
      </c>
      <c r="M344" s="124"/>
      <c r="N344" s="124"/>
      <c r="O344" s="124"/>
      <c r="P344" s="124" t="s">
        <v>459</v>
      </c>
      <c r="Q344" s="124"/>
      <c r="R344" s="127" t="str">
        <f t="shared" si="42"/>
        <v>Multi-String</v>
      </c>
    </row>
    <row r="345" spans="1:18" ht="50.1" customHeight="1">
      <c r="A345" s="124">
        <f>COUNTIF(R$2:R345,'RO registers-Client'!K$1)+COUNTIF(R$2:R345,'RO registers-Client'!I$1)+COUNTIF(R$2:R345,'RO registers-Client'!J$1)</f>
        <v>143</v>
      </c>
      <c r="B345" s="132">
        <v>53039</v>
      </c>
      <c r="C345" s="123" t="s">
        <v>51</v>
      </c>
      <c r="D345" s="123" t="s">
        <v>2562</v>
      </c>
      <c r="E345" s="123" t="s">
        <v>1690</v>
      </c>
      <c r="F345" s="123" t="s">
        <v>1846</v>
      </c>
      <c r="G345" s="132" t="s">
        <v>2561</v>
      </c>
      <c r="H345" s="132" t="s">
        <v>2563</v>
      </c>
      <c r="I345" s="132" t="s">
        <v>2561</v>
      </c>
      <c r="J345" s="132" t="s">
        <v>2561</v>
      </c>
      <c r="K345" s="132" t="s">
        <v>2561</v>
      </c>
      <c r="L345" s="123"/>
      <c r="M345" s="124"/>
      <c r="N345" s="124"/>
      <c r="O345" s="124"/>
      <c r="P345" s="124" t="s">
        <v>459</v>
      </c>
      <c r="Q345" s="124"/>
      <c r="R345" s="127" t="str">
        <f t="shared" ref="R345:R346" si="49">CONCATENATE(M345,N345,O345,P345,Q345)</f>
        <v>Multi-String</v>
      </c>
    </row>
    <row r="346" spans="1:18" ht="50.1" customHeight="1">
      <c r="A346" s="124">
        <f>COUNTIF(R$2:R346,'RO registers-Client'!K$1)+COUNTIF(R$2:R346,'RO registers-Client'!I$1)+COUNTIF(R$2:R346,'RO registers-Client'!J$1)</f>
        <v>143</v>
      </c>
      <c r="B346" s="132">
        <v>53039</v>
      </c>
      <c r="C346" s="123" t="s">
        <v>52</v>
      </c>
      <c r="D346" s="123" t="s">
        <v>2562</v>
      </c>
      <c r="E346" s="123" t="s">
        <v>1691</v>
      </c>
      <c r="F346" s="123" t="s">
        <v>1847</v>
      </c>
      <c r="G346" s="132" t="s">
        <v>2561</v>
      </c>
      <c r="H346" s="132" t="s">
        <v>95</v>
      </c>
      <c r="I346" s="132" t="s">
        <v>2561</v>
      </c>
      <c r="J346" s="132" t="s">
        <v>2561</v>
      </c>
      <c r="K346" s="132" t="s">
        <v>2561</v>
      </c>
      <c r="L346" s="123"/>
      <c r="M346" s="124"/>
      <c r="N346" s="124"/>
      <c r="O346" s="124"/>
      <c r="P346" s="124" t="s">
        <v>459</v>
      </c>
      <c r="Q346" s="124"/>
      <c r="R346" s="127" t="str">
        <f t="shared" si="49"/>
        <v>Multi-String</v>
      </c>
    </row>
    <row r="347" spans="1:18" ht="50.1" customHeight="1">
      <c r="A347" s="124">
        <f>COUNTIF(R$2:R347,'RO registers-Client'!K$1)+COUNTIF(R$2:R347,'RO registers-Client'!I$1)+COUNTIF(R$2:R347,'RO registers-Client'!J$1)</f>
        <v>143</v>
      </c>
      <c r="B347" s="132">
        <v>53039</v>
      </c>
      <c r="C347" s="123" t="s">
        <v>2575</v>
      </c>
      <c r="D347" s="123" t="s">
        <v>2562</v>
      </c>
      <c r="E347" s="123" t="s">
        <v>1692</v>
      </c>
      <c r="F347" s="123" t="s">
        <v>1848</v>
      </c>
      <c r="G347" s="132" t="s">
        <v>2561</v>
      </c>
      <c r="H347" s="132" t="s">
        <v>2576</v>
      </c>
      <c r="I347" s="132" t="s">
        <v>2561</v>
      </c>
      <c r="J347" s="132" t="s">
        <v>2561</v>
      </c>
      <c r="K347" s="132" t="s">
        <v>2561</v>
      </c>
      <c r="L347" s="123"/>
      <c r="M347" s="124"/>
      <c r="N347" s="124"/>
      <c r="O347" s="124"/>
      <c r="P347" s="124" t="s">
        <v>459</v>
      </c>
      <c r="Q347" s="124"/>
      <c r="R347" s="127" t="str">
        <f t="shared" si="42"/>
        <v>Multi-String</v>
      </c>
    </row>
    <row r="348" spans="1:18" ht="50.1" customHeight="1">
      <c r="A348" s="124">
        <f>COUNTIF(R$2:R348,'RO registers-Client'!K$1)+COUNTIF(R$2:R348,'RO registers-Client'!I$1)+COUNTIF(R$2:R348,'RO registers-Client'!J$1)</f>
        <v>143</v>
      </c>
      <c r="B348" s="132">
        <v>53039</v>
      </c>
      <c r="C348" s="123" t="s">
        <v>54</v>
      </c>
      <c r="D348" s="123" t="s">
        <v>2562</v>
      </c>
      <c r="E348" s="123" t="s">
        <v>1693</v>
      </c>
      <c r="F348" s="123" t="s">
        <v>1849</v>
      </c>
      <c r="G348" s="132" t="s">
        <v>2561</v>
      </c>
      <c r="H348" s="132" t="s">
        <v>2563</v>
      </c>
      <c r="I348" s="132" t="s">
        <v>2561</v>
      </c>
      <c r="J348" s="132" t="s">
        <v>2561</v>
      </c>
      <c r="K348" s="132" t="s">
        <v>2561</v>
      </c>
      <c r="L348" s="123" t="s">
        <v>2564</v>
      </c>
      <c r="M348" s="124"/>
      <c r="N348" s="124"/>
      <c r="O348" s="124"/>
      <c r="P348" s="124" t="s">
        <v>459</v>
      </c>
      <c r="Q348" s="124"/>
      <c r="R348" s="127" t="str">
        <f t="shared" si="42"/>
        <v>Multi-String</v>
      </c>
    </row>
    <row r="349" spans="1:18" ht="50.1" customHeight="1">
      <c r="A349" s="124">
        <f>COUNTIF(R$2:R349,'RO registers-Client'!K$1)+COUNTIF(R$2:R349,'RO registers-Client'!I$1)+COUNTIF(R$2:R349,'RO registers-Client'!J$1)</f>
        <v>143</v>
      </c>
      <c r="B349" s="132">
        <v>53039</v>
      </c>
      <c r="C349" s="123" t="s">
        <v>2565</v>
      </c>
      <c r="D349" s="123" t="s">
        <v>2562</v>
      </c>
      <c r="E349" s="123" t="s">
        <v>2112</v>
      </c>
      <c r="F349" s="123" t="s">
        <v>1850</v>
      </c>
      <c r="G349" s="132" t="s">
        <v>2561</v>
      </c>
      <c r="H349" s="132" t="s">
        <v>2566</v>
      </c>
      <c r="I349" s="132" t="s">
        <v>2561</v>
      </c>
      <c r="J349" s="132" t="s">
        <v>2561</v>
      </c>
      <c r="K349" s="132" t="s">
        <v>2561</v>
      </c>
      <c r="L349" s="123" t="s">
        <v>2567</v>
      </c>
      <c r="M349" s="124"/>
      <c r="N349" s="124"/>
      <c r="O349" s="124"/>
      <c r="P349" s="124" t="s">
        <v>459</v>
      </c>
      <c r="Q349" s="124"/>
      <c r="R349" s="127" t="str">
        <f t="shared" ref="R349" si="50">CONCATENATE(M349,N349,O349,P349,Q349)</f>
        <v>Multi-String</v>
      </c>
    </row>
    <row r="350" spans="1:18" ht="50.1" customHeight="1">
      <c r="A350" s="124">
        <f>COUNTIF(R$2:R350,'RO registers-Client'!K$1)+COUNTIF(R$2:R350,'RO registers-Client'!I$1)+COUNTIF(R$2:R350,'RO registers-Client'!J$1)</f>
        <v>143</v>
      </c>
      <c r="B350" s="132">
        <v>53039</v>
      </c>
      <c r="C350" s="123" t="s">
        <v>2568</v>
      </c>
      <c r="D350" s="123" t="s">
        <v>2562</v>
      </c>
      <c r="E350" s="123" t="s">
        <v>2569</v>
      </c>
      <c r="F350" s="132" t="s">
        <v>2561</v>
      </c>
      <c r="G350" s="132" t="s">
        <v>2561</v>
      </c>
      <c r="H350" s="132" t="s">
        <v>2561</v>
      </c>
      <c r="I350" s="132" t="s">
        <v>2561</v>
      </c>
      <c r="J350" s="132" t="s">
        <v>2561</v>
      </c>
      <c r="K350" s="132" t="s">
        <v>2561</v>
      </c>
      <c r="L350" s="123"/>
      <c r="M350" s="124"/>
      <c r="N350" s="126"/>
      <c r="O350" s="124"/>
      <c r="P350" s="124"/>
      <c r="Q350" s="124"/>
      <c r="R350" s="127" t="str">
        <f t="shared" ref="R350" si="51">CONCATENATE(M350,N350,O350,P350,Q350)</f>
        <v/>
      </c>
    </row>
    <row r="351" spans="1:18" ht="50.1" customHeight="1">
      <c r="A351" s="124">
        <f>COUNTIF(R$2:R351,'RO registers-Client'!K$1)+COUNTIF(R$2:R351,'RO registers-Client'!I$1)+COUNTIF(R$2:R351,'RO registers-Client'!J$1)</f>
        <v>143</v>
      </c>
      <c r="B351" s="132">
        <v>53040</v>
      </c>
      <c r="C351" s="123" t="s">
        <v>2570</v>
      </c>
      <c r="D351" s="123" t="s">
        <v>2562</v>
      </c>
      <c r="E351" s="123" t="s">
        <v>2082</v>
      </c>
      <c r="F351" s="123" t="s">
        <v>1851</v>
      </c>
      <c r="G351" s="132" t="s">
        <v>2561</v>
      </c>
      <c r="H351" s="132" t="s">
        <v>2571</v>
      </c>
      <c r="I351" s="132" t="s">
        <v>2561</v>
      </c>
      <c r="J351" s="132" t="s">
        <v>2561</v>
      </c>
      <c r="K351" s="132" t="s">
        <v>2561</v>
      </c>
      <c r="L351" s="123"/>
      <c r="M351" s="124"/>
      <c r="N351" s="124"/>
      <c r="O351" s="124"/>
      <c r="P351" s="124" t="s">
        <v>459</v>
      </c>
      <c r="Q351" s="124"/>
      <c r="R351" s="127" t="str">
        <f t="shared" si="42"/>
        <v>Multi-String</v>
      </c>
    </row>
    <row r="352" spans="1:18" ht="50.1" customHeight="1">
      <c r="A352" s="124">
        <f>COUNTIF(R$2:R352,'RO registers-Client'!K$1)+COUNTIF(R$2:R352,'RO registers-Client'!I$1)+COUNTIF(R$2:R352,'RO registers-Client'!J$1)</f>
        <v>143</v>
      </c>
      <c r="B352" s="132">
        <v>53040</v>
      </c>
      <c r="C352" s="123" t="s">
        <v>46</v>
      </c>
      <c r="D352" s="123" t="s">
        <v>2562</v>
      </c>
      <c r="E352" s="123" t="s">
        <v>2569</v>
      </c>
      <c r="F352" s="123" t="s">
        <v>1852</v>
      </c>
      <c r="G352" s="132" t="s">
        <v>2561</v>
      </c>
      <c r="H352" s="132" t="s">
        <v>2561</v>
      </c>
      <c r="I352" s="132" t="s">
        <v>2561</v>
      </c>
      <c r="J352" s="132" t="s">
        <v>2561</v>
      </c>
      <c r="K352" s="132" t="s">
        <v>2561</v>
      </c>
      <c r="L352" s="151" t="s">
        <v>2572</v>
      </c>
      <c r="M352" s="124"/>
      <c r="N352" s="124"/>
      <c r="O352" s="124"/>
      <c r="P352" s="124"/>
      <c r="Q352" s="124"/>
      <c r="R352" s="127" t="str">
        <f t="shared" si="42"/>
        <v/>
      </c>
    </row>
    <row r="353" spans="1:18" ht="50.1" customHeight="1">
      <c r="A353" s="124">
        <f>COUNTIF(R$2:R353,'RO registers-Client'!K$1)+COUNTIF(R$2:R353,'RO registers-Client'!I$1)+COUNTIF(R$2:R353,'RO registers-Client'!J$1)</f>
        <v>143</v>
      </c>
      <c r="B353" s="132">
        <v>53040</v>
      </c>
      <c r="C353" s="123" t="s">
        <v>2573</v>
      </c>
      <c r="D353" s="123" t="s">
        <v>2562</v>
      </c>
      <c r="E353" s="123" t="s">
        <v>2569</v>
      </c>
      <c r="F353" s="132" t="s">
        <v>2561</v>
      </c>
      <c r="G353" s="132" t="s">
        <v>2561</v>
      </c>
      <c r="H353" s="132" t="s">
        <v>2561</v>
      </c>
      <c r="I353" s="132" t="s">
        <v>2561</v>
      </c>
      <c r="J353" s="132" t="s">
        <v>2561</v>
      </c>
      <c r="K353" s="132" t="s">
        <v>2561</v>
      </c>
      <c r="L353" s="123"/>
      <c r="M353" s="124"/>
      <c r="N353" s="124"/>
      <c r="O353" s="124"/>
      <c r="P353" s="124"/>
      <c r="Q353" s="124"/>
      <c r="R353" s="127" t="str">
        <f t="shared" si="42"/>
        <v/>
      </c>
    </row>
    <row r="354" spans="1:18" ht="50.1" customHeight="1">
      <c r="A354" s="124">
        <f>COUNTIF(R$2:R354,'RO registers-Client'!K$1)+COUNTIF(R$2:R354,'RO registers-Client'!I$1)+COUNTIF(R$2:R354,'RO registers-Client'!J$1)</f>
        <v>143</v>
      </c>
      <c r="B354" s="132">
        <v>53041</v>
      </c>
      <c r="C354" s="123" t="s">
        <v>2574</v>
      </c>
      <c r="D354" s="123" t="s">
        <v>2562</v>
      </c>
      <c r="E354" s="123" t="s">
        <v>2569</v>
      </c>
      <c r="F354" s="132" t="s">
        <v>2561</v>
      </c>
      <c r="G354" s="132" t="s">
        <v>2561</v>
      </c>
      <c r="H354" s="132" t="s">
        <v>2561</v>
      </c>
      <c r="I354" s="132" t="s">
        <v>2561</v>
      </c>
      <c r="J354" s="132" t="s">
        <v>2561</v>
      </c>
      <c r="K354" s="132" t="s">
        <v>2561</v>
      </c>
      <c r="L354" s="123"/>
      <c r="M354" s="124"/>
      <c r="N354" s="124"/>
      <c r="O354" s="124"/>
      <c r="P354" s="124"/>
      <c r="Q354" s="124"/>
      <c r="R354" s="127" t="str">
        <f t="shared" si="42"/>
        <v/>
      </c>
    </row>
    <row r="355" spans="1:18" ht="50.1" customHeight="1">
      <c r="A355" s="124">
        <f>COUNTIF(R$2:R355,'RO registers-Client'!K$1)+COUNTIF(R$2:R355,'RO registers-Client'!I$1)+COUNTIF(R$2:R355,'RO registers-Client'!J$1)</f>
        <v>143</v>
      </c>
      <c r="B355" s="132">
        <v>53042</v>
      </c>
      <c r="C355" s="123" t="s">
        <v>2570</v>
      </c>
      <c r="D355" s="123" t="s">
        <v>2562</v>
      </c>
      <c r="E355" s="123" t="s">
        <v>1704</v>
      </c>
      <c r="F355" s="123" t="s">
        <v>1863</v>
      </c>
      <c r="G355" s="132" t="s">
        <v>2561</v>
      </c>
      <c r="H355" s="132" t="s">
        <v>95</v>
      </c>
      <c r="I355" s="132" t="s">
        <v>2561</v>
      </c>
      <c r="J355" s="132" t="s">
        <v>2561</v>
      </c>
      <c r="K355" s="132" t="s">
        <v>2561</v>
      </c>
      <c r="L355" s="123"/>
      <c r="M355" s="124"/>
      <c r="N355" s="124"/>
      <c r="O355" s="124"/>
      <c r="P355" s="124" t="s">
        <v>459</v>
      </c>
      <c r="Q355" s="124"/>
      <c r="R355" s="127" t="str">
        <f t="shared" si="42"/>
        <v>Multi-String</v>
      </c>
    </row>
    <row r="356" spans="1:18" ht="50.1" customHeight="1">
      <c r="A356" s="124">
        <f>COUNTIF(R$2:R356,'RO registers-Client'!K$1)+COUNTIF(R$2:R356,'RO registers-Client'!I$1)+COUNTIF(R$2:R356,'RO registers-Client'!J$1)</f>
        <v>143</v>
      </c>
      <c r="B356" s="132">
        <v>53042</v>
      </c>
      <c r="C356" s="123" t="s">
        <v>46</v>
      </c>
      <c r="D356" s="123" t="s">
        <v>2562</v>
      </c>
      <c r="E356" s="123" t="s">
        <v>1705</v>
      </c>
      <c r="F356" s="123" t="s">
        <v>1864</v>
      </c>
      <c r="G356" s="132" t="s">
        <v>2561</v>
      </c>
      <c r="H356" s="132" t="s">
        <v>2563</v>
      </c>
      <c r="I356" s="132" t="s">
        <v>2561</v>
      </c>
      <c r="J356" s="132" t="s">
        <v>2561</v>
      </c>
      <c r="K356" s="132" t="s">
        <v>2561</v>
      </c>
      <c r="L356" s="123"/>
      <c r="M356" s="124"/>
      <c r="N356" s="124"/>
      <c r="O356" s="124"/>
      <c r="P356" s="124" t="s">
        <v>459</v>
      </c>
      <c r="Q356" s="124"/>
      <c r="R356" s="127" t="str">
        <f t="shared" si="42"/>
        <v>Multi-String</v>
      </c>
    </row>
    <row r="357" spans="1:18" ht="50.1" customHeight="1">
      <c r="A357" s="124">
        <f>COUNTIF(R$2:R357,'RO registers-Client'!K$1)+COUNTIF(R$2:R357,'RO registers-Client'!I$1)+COUNTIF(R$2:R357,'RO registers-Client'!J$1)</f>
        <v>143</v>
      </c>
      <c r="B357" s="132">
        <v>53042</v>
      </c>
      <c r="C357" s="123" t="s">
        <v>47</v>
      </c>
      <c r="D357" s="123" t="s">
        <v>2562</v>
      </c>
      <c r="E357" s="123" t="s">
        <v>1706</v>
      </c>
      <c r="F357" s="123" t="s">
        <v>1865</v>
      </c>
      <c r="G357" s="132" t="s">
        <v>2561</v>
      </c>
      <c r="H357" s="132" t="s">
        <v>95</v>
      </c>
      <c r="I357" s="132" t="s">
        <v>2561</v>
      </c>
      <c r="J357" s="132" t="s">
        <v>2561</v>
      </c>
      <c r="K357" s="132" t="s">
        <v>2561</v>
      </c>
      <c r="L357" s="123"/>
      <c r="M357" s="124"/>
      <c r="N357" s="124"/>
      <c r="O357" s="124"/>
      <c r="P357" s="124" t="s">
        <v>459</v>
      </c>
      <c r="Q357" s="124"/>
      <c r="R357" s="127" t="str">
        <f t="shared" si="42"/>
        <v>Multi-String</v>
      </c>
    </row>
    <row r="358" spans="1:18" ht="50.1" customHeight="1">
      <c r="A358" s="124">
        <f>COUNTIF(R$2:R358,'RO registers-Client'!K$1)+COUNTIF(R$2:R358,'RO registers-Client'!I$1)+COUNTIF(R$2:R358,'RO registers-Client'!J$1)</f>
        <v>143</v>
      </c>
      <c r="B358" s="132">
        <v>53042</v>
      </c>
      <c r="C358" s="123" t="s">
        <v>48</v>
      </c>
      <c r="D358" s="123" t="s">
        <v>2562</v>
      </c>
      <c r="E358" s="123" t="s">
        <v>1707</v>
      </c>
      <c r="F358" s="123" t="s">
        <v>1866</v>
      </c>
      <c r="G358" s="132" t="s">
        <v>2561</v>
      </c>
      <c r="H358" s="132" t="s">
        <v>95</v>
      </c>
      <c r="I358" s="132" t="s">
        <v>2561</v>
      </c>
      <c r="J358" s="132" t="s">
        <v>2561</v>
      </c>
      <c r="K358" s="132" t="s">
        <v>2561</v>
      </c>
      <c r="L358" s="123"/>
      <c r="M358" s="124"/>
      <c r="N358" s="124"/>
      <c r="O358" s="124"/>
      <c r="P358" s="124" t="s">
        <v>459</v>
      </c>
      <c r="Q358" s="124"/>
      <c r="R358" s="127" t="str">
        <f t="shared" si="42"/>
        <v>Multi-String</v>
      </c>
    </row>
    <row r="359" spans="1:18" ht="50.1" customHeight="1">
      <c r="A359" s="124">
        <f>COUNTIF(R$2:R359,'RO registers-Client'!K$1)+COUNTIF(R$2:R359,'RO registers-Client'!I$1)+COUNTIF(R$2:R359,'RO registers-Client'!J$1)</f>
        <v>143</v>
      </c>
      <c r="B359" s="132">
        <v>53042</v>
      </c>
      <c r="C359" s="123" t="s">
        <v>49</v>
      </c>
      <c r="D359" s="123" t="s">
        <v>2562</v>
      </c>
      <c r="E359" s="123" t="s">
        <v>1708</v>
      </c>
      <c r="F359" s="123" t="s">
        <v>1867</v>
      </c>
      <c r="G359" s="132" t="s">
        <v>2561</v>
      </c>
      <c r="H359" s="132" t="s">
        <v>95</v>
      </c>
      <c r="I359" s="132" t="s">
        <v>2561</v>
      </c>
      <c r="J359" s="132" t="s">
        <v>2561</v>
      </c>
      <c r="K359" s="132" t="s">
        <v>2561</v>
      </c>
      <c r="L359" s="123" t="s">
        <v>2564</v>
      </c>
      <c r="M359" s="124"/>
      <c r="N359" s="124"/>
      <c r="O359" s="124"/>
      <c r="P359" s="124" t="s">
        <v>459</v>
      </c>
      <c r="Q359" s="124"/>
      <c r="R359" s="127" t="str">
        <f t="shared" si="42"/>
        <v>Multi-String</v>
      </c>
    </row>
    <row r="360" spans="1:18" ht="50.1" customHeight="1">
      <c r="A360" s="124">
        <f>COUNTIF(R$2:R360,'RO registers-Client'!K$1)+COUNTIF(R$2:R360,'RO registers-Client'!I$1)+COUNTIF(R$2:R360,'RO registers-Client'!J$1)</f>
        <v>143</v>
      </c>
      <c r="B360" s="132">
        <v>53042</v>
      </c>
      <c r="C360" s="123" t="s">
        <v>50</v>
      </c>
      <c r="D360" s="123" t="s">
        <v>2562</v>
      </c>
      <c r="E360" s="123" t="s">
        <v>1709</v>
      </c>
      <c r="F360" s="123" t="s">
        <v>1868</v>
      </c>
      <c r="G360" s="132" t="s">
        <v>2561</v>
      </c>
      <c r="H360" s="132" t="s">
        <v>95</v>
      </c>
      <c r="I360" s="132" t="s">
        <v>2561</v>
      </c>
      <c r="J360" s="132" t="s">
        <v>2561</v>
      </c>
      <c r="K360" s="132" t="s">
        <v>2561</v>
      </c>
      <c r="L360" s="123" t="s">
        <v>2564</v>
      </c>
      <c r="M360" s="124"/>
      <c r="N360" s="124"/>
      <c r="O360" s="124"/>
      <c r="P360" s="124" t="s">
        <v>459</v>
      </c>
      <c r="Q360" s="124"/>
      <c r="R360" s="127" t="str">
        <f t="shared" si="42"/>
        <v>Multi-String</v>
      </c>
    </row>
    <row r="361" spans="1:18" ht="50.1" customHeight="1">
      <c r="A361" s="124">
        <f>COUNTIF(R$2:R361,'RO registers-Client'!K$1)+COUNTIF(R$2:R361,'RO registers-Client'!I$1)+COUNTIF(R$2:R361,'RO registers-Client'!J$1)</f>
        <v>143</v>
      </c>
      <c r="B361" s="132">
        <v>53042</v>
      </c>
      <c r="C361" s="123" t="s">
        <v>51</v>
      </c>
      <c r="D361" s="123" t="s">
        <v>2562</v>
      </c>
      <c r="E361" s="123" t="s">
        <v>1710</v>
      </c>
      <c r="F361" s="123" t="s">
        <v>1869</v>
      </c>
      <c r="G361" s="132" t="s">
        <v>2561</v>
      </c>
      <c r="H361" s="132" t="s">
        <v>2563</v>
      </c>
      <c r="I361" s="132" t="s">
        <v>2561</v>
      </c>
      <c r="J361" s="132" t="s">
        <v>2561</v>
      </c>
      <c r="K361" s="132" t="s">
        <v>2561</v>
      </c>
      <c r="L361" s="123"/>
      <c r="M361" s="124"/>
      <c r="N361" s="124"/>
      <c r="O361" s="124"/>
      <c r="P361" s="124" t="s">
        <v>459</v>
      </c>
      <c r="Q361" s="124"/>
      <c r="R361" s="127" t="str">
        <f t="shared" ref="R361:R362" si="52">CONCATENATE(M361,N361,O361,P361,Q361)</f>
        <v>Multi-String</v>
      </c>
    </row>
    <row r="362" spans="1:18" ht="50.1" customHeight="1">
      <c r="A362" s="124">
        <f>COUNTIF(R$2:R362,'RO registers-Client'!K$1)+COUNTIF(R$2:R362,'RO registers-Client'!I$1)+COUNTIF(R$2:R362,'RO registers-Client'!J$1)</f>
        <v>143</v>
      </c>
      <c r="B362" s="132">
        <v>53042</v>
      </c>
      <c r="C362" s="123" t="s">
        <v>52</v>
      </c>
      <c r="D362" s="123" t="s">
        <v>2562</v>
      </c>
      <c r="E362" s="123" t="s">
        <v>1711</v>
      </c>
      <c r="F362" s="123" t="s">
        <v>1870</v>
      </c>
      <c r="G362" s="132" t="s">
        <v>2561</v>
      </c>
      <c r="H362" s="132" t="s">
        <v>95</v>
      </c>
      <c r="I362" s="132" t="s">
        <v>2561</v>
      </c>
      <c r="J362" s="132" t="s">
        <v>2561</v>
      </c>
      <c r="K362" s="132" t="s">
        <v>2561</v>
      </c>
      <c r="L362" s="123"/>
      <c r="M362" s="124"/>
      <c r="N362" s="124"/>
      <c r="O362" s="124"/>
      <c r="P362" s="124" t="s">
        <v>459</v>
      </c>
      <c r="Q362" s="124"/>
      <c r="R362" s="127" t="str">
        <f t="shared" si="52"/>
        <v>Multi-String</v>
      </c>
    </row>
    <row r="363" spans="1:18" ht="50.1" customHeight="1">
      <c r="A363" s="124">
        <f>COUNTIF(R$2:R363,'RO registers-Client'!K$1)+COUNTIF(R$2:R363,'RO registers-Client'!I$1)+COUNTIF(R$2:R363,'RO registers-Client'!J$1)</f>
        <v>143</v>
      </c>
      <c r="B363" s="132">
        <v>53042</v>
      </c>
      <c r="C363" s="123" t="s">
        <v>2575</v>
      </c>
      <c r="D363" s="123" t="s">
        <v>2562</v>
      </c>
      <c r="E363" s="123" t="s">
        <v>1712</v>
      </c>
      <c r="F363" s="123" t="s">
        <v>1871</v>
      </c>
      <c r="G363" s="132" t="s">
        <v>2561</v>
      </c>
      <c r="H363" s="132" t="s">
        <v>2576</v>
      </c>
      <c r="I363" s="132" t="s">
        <v>2561</v>
      </c>
      <c r="J363" s="132" t="s">
        <v>2561</v>
      </c>
      <c r="K363" s="132" t="s">
        <v>2561</v>
      </c>
      <c r="L363" s="123"/>
      <c r="M363" s="124"/>
      <c r="N363" s="124"/>
      <c r="O363" s="124"/>
      <c r="P363" s="124" t="s">
        <v>459</v>
      </c>
      <c r="Q363" s="124"/>
      <c r="R363" s="127" t="str">
        <f t="shared" ref="R363:R367" si="53">CONCATENATE(M363,N363,O363,P363,Q363)</f>
        <v>Multi-String</v>
      </c>
    </row>
    <row r="364" spans="1:18" ht="50.1" customHeight="1">
      <c r="A364" s="124">
        <f>COUNTIF(R$2:R364,'RO registers-Client'!K$1)+COUNTIF(R$2:R364,'RO registers-Client'!I$1)+COUNTIF(R$2:R364,'RO registers-Client'!J$1)</f>
        <v>143</v>
      </c>
      <c r="B364" s="132">
        <v>53042</v>
      </c>
      <c r="C364" s="123" t="s">
        <v>54</v>
      </c>
      <c r="D364" s="123" t="s">
        <v>2562</v>
      </c>
      <c r="E364" s="123" t="s">
        <v>1713</v>
      </c>
      <c r="F364" s="123" t="s">
        <v>1872</v>
      </c>
      <c r="G364" s="132" t="s">
        <v>2561</v>
      </c>
      <c r="H364" s="132" t="s">
        <v>2563</v>
      </c>
      <c r="I364" s="132" t="s">
        <v>2561</v>
      </c>
      <c r="J364" s="132" t="s">
        <v>2561</v>
      </c>
      <c r="K364" s="132" t="s">
        <v>2561</v>
      </c>
      <c r="L364" s="123" t="s">
        <v>2564</v>
      </c>
      <c r="M364" s="124"/>
      <c r="N364" s="124"/>
      <c r="O364" s="124"/>
      <c r="P364" s="124" t="s">
        <v>459</v>
      </c>
      <c r="Q364" s="124"/>
      <c r="R364" s="127" t="str">
        <f t="shared" si="53"/>
        <v>Multi-String</v>
      </c>
    </row>
    <row r="365" spans="1:18" ht="50.1" customHeight="1">
      <c r="A365" s="124">
        <f>COUNTIF(R$2:R365,'RO registers-Client'!K$1)+COUNTIF(R$2:R365,'RO registers-Client'!I$1)+COUNTIF(R$2:R365,'RO registers-Client'!J$1)</f>
        <v>143</v>
      </c>
      <c r="B365" s="132">
        <v>53042</v>
      </c>
      <c r="C365" s="123" t="s">
        <v>2565</v>
      </c>
      <c r="D365" s="123" t="s">
        <v>2562</v>
      </c>
      <c r="E365" s="123" t="s">
        <v>2113</v>
      </c>
      <c r="F365" s="123" t="s">
        <v>1873</v>
      </c>
      <c r="G365" s="132" t="s">
        <v>2561</v>
      </c>
      <c r="H365" s="132" t="s">
        <v>2566</v>
      </c>
      <c r="I365" s="132" t="s">
        <v>2561</v>
      </c>
      <c r="J365" s="132" t="s">
        <v>2561</v>
      </c>
      <c r="K365" s="132" t="s">
        <v>2561</v>
      </c>
      <c r="L365" s="123" t="s">
        <v>2567</v>
      </c>
      <c r="M365" s="124"/>
      <c r="N365" s="124"/>
      <c r="O365" s="124"/>
      <c r="P365" s="124" t="s">
        <v>459</v>
      </c>
      <c r="Q365" s="124"/>
      <c r="R365" s="127" t="str">
        <f t="shared" ref="R365" si="54">CONCATENATE(M365,N365,O365,P365,Q365)</f>
        <v>Multi-String</v>
      </c>
    </row>
    <row r="366" spans="1:18" ht="50.1" customHeight="1">
      <c r="A366" s="124">
        <f>COUNTIF(R$2:R366,'RO registers-Client'!K$1)+COUNTIF(R$2:R366,'RO registers-Client'!I$1)+COUNTIF(R$2:R366,'RO registers-Client'!J$1)</f>
        <v>143</v>
      </c>
      <c r="B366" s="132">
        <v>53042</v>
      </c>
      <c r="C366" s="123" t="s">
        <v>2568</v>
      </c>
      <c r="D366" s="123" t="s">
        <v>2562</v>
      </c>
      <c r="E366" s="123" t="s">
        <v>2569</v>
      </c>
      <c r="F366" s="132" t="s">
        <v>2561</v>
      </c>
      <c r="G366" s="132" t="s">
        <v>2561</v>
      </c>
      <c r="H366" s="132" t="s">
        <v>2561</v>
      </c>
      <c r="I366" s="132" t="s">
        <v>2561</v>
      </c>
      <c r="J366" s="132" t="s">
        <v>2561</v>
      </c>
      <c r="K366" s="132" t="s">
        <v>2561</v>
      </c>
      <c r="L366" s="123"/>
      <c r="M366" s="124"/>
      <c r="N366" s="126"/>
      <c r="O366" s="124"/>
      <c r="P366" s="124"/>
      <c r="Q366" s="124"/>
      <c r="R366" s="127" t="str">
        <f t="shared" ref="R366" si="55">CONCATENATE(M366,N366,O366,P366,Q366)</f>
        <v/>
      </c>
    </row>
    <row r="367" spans="1:18" ht="50.1" customHeight="1">
      <c r="A367" s="124">
        <f>COUNTIF(R$2:R367,'RO registers-Client'!K$1)+COUNTIF(R$2:R367,'RO registers-Client'!I$1)+COUNTIF(R$2:R367,'RO registers-Client'!J$1)</f>
        <v>143</v>
      </c>
      <c r="B367" s="132">
        <v>53043</v>
      </c>
      <c r="C367" s="123" t="s">
        <v>2570</v>
      </c>
      <c r="D367" s="123" t="s">
        <v>2562</v>
      </c>
      <c r="E367" s="123" t="s">
        <v>2083</v>
      </c>
      <c r="F367" s="123" t="s">
        <v>1874</v>
      </c>
      <c r="G367" s="132" t="s">
        <v>2561</v>
      </c>
      <c r="H367" s="132" t="s">
        <v>2571</v>
      </c>
      <c r="I367" s="132" t="s">
        <v>2561</v>
      </c>
      <c r="J367" s="132" t="s">
        <v>2561</v>
      </c>
      <c r="K367" s="132" t="s">
        <v>2561</v>
      </c>
      <c r="L367" s="123"/>
      <c r="M367" s="124"/>
      <c r="N367" s="124"/>
      <c r="O367" s="124"/>
      <c r="P367" s="124" t="s">
        <v>459</v>
      </c>
      <c r="Q367" s="124"/>
      <c r="R367" s="127" t="str">
        <f t="shared" si="53"/>
        <v>Multi-String</v>
      </c>
    </row>
    <row r="368" spans="1:18" ht="50.1" customHeight="1">
      <c r="A368" s="124">
        <f>COUNTIF(R$2:R368,'RO registers-Client'!K$1)+COUNTIF(R$2:R368,'RO registers-Client'!I$1)+COUNTIF(R$2:R368,'RO registers-Client'!J$1)</f>
        <v>143</v>
      </c>
      <c r="B368" s="132">
        <v>53043</v>
      </c>
      <c r="C368" s="123" t="s">
        <v>46</v>
      </c>
      <c r="D368" s="123" t="s">
        <v>2562</v>
      </c>
      <c r="E368" s="123" t="s">
        <v>2569</v>
      </c>
      <c r="F368" s="123" t="s">
        <v>1875</v>
      </c>
      <c r="G368" s="132" t="s">
        <v>2561</v>
      </c>
      <c r="H368" s="132" t="s">
        <v>2561</v>
      </c>
      <c r="I368" s="132" t="s">
        <v>2561</v>
      </c>
      <c r="J368" s="132" t="s">
        <v>2561</v>
      </c>
      <c r="K368" s="132" t="s">
        <v>2561</v>
      </c>
      <c r="L368" s="151" t="s">
        <v>2572</v>
      </c>
      <c r="M368" s="124"/>
      <c r="N368" s="124"/>
      <c r="O368" s="124"/>
      <c r="P368" s="124"/>
      <c r="Q368" s="124"/>
      <c r="R368" s="127" t="str">
        <f t="shared" ref="R368:R419" si="56">CONCATENATE(M368,N368,O368,P368,Q368)</f>
        <v/>
      </c>
    </row>
    <row r="369" spans="1:18" ht="50.1" customHeight="1">
      <c r="A369" s="124">
        <f>COUNTIF(R$2:R369,'RO registers-Client'!K$1)+COUNTIF(R$2:R369,'RO registers-Client'!I$1)+COUNTIF(R$2:R369,'RO registers-Client'!J$1)</f>
        <v>143</v>
      </c>
      <c r="B369" s="132">
        <v>53043</v>
      </c>
      <c r="C369" s="123" t="s">
        <v>2573</v>
      </c>
      <c r="D369" s="123" t="s">
        <v>2562</v>
      </c>
      <c r="E369" s="123" t="s">
        <v>2569</v>
      </c>
      <c r="F369" s="132" t="s">
        <v>2561</v>
      </c>
      <c r="G369" s="132" t="s">
        <v>2561</v>
      </c>
      <c r="H369" s="132" t="s">
        <v>2561</v>
      </c>
      <c r="I369" s="132" t="s">
        <v>2561</v>
      </c>
      <c r="J369" s="132" t="s">
        <v>2561</v>
      </c>
      <c r="K369" s="132" t="s">
        <v>2561</v>
      </c>
      <c r="L369" s="123"/>
      <c r="M369" s="124"/>
      <c r="N369" s="124"/>
      <c r="O369" s="124"/>
      <c r="P369" s="124"/>
      <c r="Q369" s="124"/>
      <c r="R369" s="127" t="str">
        <f t="shared" si="56"/>
        <v/>
      </c>
    </row>
    <row r="370" spans="1:18" ht="50.1" customHeight="1">
      <c r="A370" s="124">
        <f>COUNTIF(R$2:R370,'RO registers-Client'!K$1)+COUNTIF(R$2:R370,'RO registers-Client'!I$1)+COUNTIF(R$2:R370,'RO registers-Client'!J$1)</f>
        <v>143</v>
      </c>
      <c r="B370" s="132" t="s">
        <v>2577</v>
      </c>
      <c r="C370" s="132" t="s">
        <v>2561</v>
      </c>
      <c r="D370" s="123" t="s">
        <v>2562</v>
      </c>
      <c r="E370" s="123" t="s">
        <v>2569</v>
      </c>
      <c r="F370" s="132" t="s">
        <v>2561</v>
      </c>
      <c r="G370" s="132" t="s">
        <v>2561</v>
      </c>
      <c r="H370" s="132" t="s">
        <v>2561</v>
      </c>
      <c r="I370" s="132" t="s">
        <v>2561</v>
      </c>
      <c r="J370" s="132" t="s">
        <v>2561</v>
      </c>
      <c r="K370" s="132" t="s">
        <v>2561</v>
      </c>
      <c r="L370" s="123"/>
      <c r="M370" s="124"/>
      <c r="N370" s="124"/>
      <c r="O370" s="124"/>
      <c r="P370" s="124"/>
      <c r="Q370" s="124"/>
      <c r="R370" s="127" t="str">
        <f t="shared" si="56"/>
        <v/>
      </c>
    </row>
    <row r="371" spans="1:18" ht="50.1" customHeight="1">
      <c r="A371" s="124">
        <f>COUNTIF(R$2:R371,'RO registers-Client'!K$1)+COUNTIF(R$2:R371,'RO registers-Client'!I$1)+COUNTIF(R$2:R371,'RO registers-Client'!J$1)</f>
        <v>143</v>
      </c>
      <c r="B371" s="132">
        <v>53100</v>
      </c>
      <c r="C371" s="123" t="s">
        <v>2570</v>
      </c>
      <c r="D371" s="123" t="s">
        <v>2562</v>
      </c>
      <c r="E371" s="123" t="s">
        <v>2578</v>
      </c>
      <c r="F371" s="123" t="s">
        <v>2579</v>
      </c>
      <c r="G371" s="132" t="s">
        <v>2476</v>
      </c>
      <c r="H371" s="132" t="s">
        <v>2477</v>
      </c>
      <c r="I371" s="132" t="s">
        <v>2476</v>
      </c>
      <c r="J371" s="132" t="s">
        <v>2476</v>
      </c>
      <c r="K371" s="132" t="s">
        <v>2476</v>
      </c>
      <c r="L371" s="123"/>
      <c r="M371" s="124"/>
      <c r="N371" s="124"/>
      <c r="O371" s="124"/>
      <c r="P371" s="124"/>
      <c r="Q371" s="124" t="s">
        <v>2580</v>
      </c>
      <c r="R371" s="127" t="str">
        <f t="shared" si="56"/>
        <v>STS</v>
      </c>
    </row>
    <row r="372" spans="1:18" ht="50.1" customHeight="1">
      <c r="A372" s="124">
        <f>COUNTIF(R$2:R372,'RO registers-Client'!K$1)+COUNTIF(R$2:R372,'RO registers-Client'!I$1)+COUNTIF(R$2:R372,'RO registers-Client'!J$1)</f>
        <v>143</v>
      </c>
      <c r="B372" s="132">
        <v>53100</v>
      </c>
      <c r="C372" s="123" t="s">
        <v>46</v>
      </c>
      <c r="D372" s="123" t="s">
        <v>2562</v>
      </c>
      <c r="E372" s="123" t="s">
        <v>2581</v>
      </c>
      <c r="F372" s="123" t="s">
        <v>2582</v>
      </c>
      <c r="G372" s="132" t="s">
        <v>2561</v>
      </c>
      <c r="H372" s="132" t="s">
        <v>2583</v>
      </c>
      <c r="I372" s="132" t="s">
        <v>2561</v>
      </c>
      <c r="J372" s="132" t="s">
        <v>2561</v>
      </c>
      <c r="K372" s="132" t="s">
        <v>2561</v>
      </c>
      <c r="L372" s="123"/>
      <c r="M372" s="124"/>
      <c r="N372" s="124"/>
      <c r="O372" s="124"/>
      <c r="P372" s="124"/>
      <c r="Q372" s="124" t="s">
        <v>2584</v>
      </c>
      <c r="R372" s="127" t="str">
        <f t="shared" si="56"/>
        <v>STS</v>
      </c>
    </row>
    <row r="373" spans="1:18" ht="50.1" customHeight="1">
      <c r="A373" s="124">
        <f>COUNTIF(R$2:R373,'RO registers-Client'!K$1)+COUNTIF(R$2:R373,'RO registers-Client'!I$1)+COUNTIF(R$2:R373,'RO registers-Client'!J$1)</f>
        <v>143</v>
      </c>
      <c r="B373" s="132">
        <v>53100</v>
      </c>
      <c r="C373" s="123" t="s">
        <v>47</v>
      </c>
      <c r="D373" s="123" t="s">
        <v>2562</v>
      </c>
      <c r="E373" s="123" t="s">
        <v>2585</v>
      </c>
      <c r="F373" s="123" t="s">
        <v>2586</v>
      </c>
      <c r="G373" s="132" t="s">
        <v>2561</v>
      </c>
      <c r="H373" s="132" t="s">
        <v>2583</v>
      </c>
      <c r="I373" s="132" t="s">
        <v>2561</v>
      </c>
      <c r="J373" s="132" t="s">
        <v>2561</v>
      </c>
      <c r="K373" s="132" t="s">
        <v>2561</v>
      </c>
      <c r="L373" s="123" t="s">
        <v>2587</v>
      </c>
      <c r="M373" s="124"/>
      <c r="N373" s="124"/>
      <c r="O373" s="124"/>
      <c r="P373" s="124"/>
      <c r="Q373" s="124" t="s">
        <v>2584</v>
      </c>
      <c r="R373" s="127" t="str">
        <f t="shared" si="56"/>
        <v>STS</v>
      </c>
    </row>
    <row r="374" spans="1:18" ht="50.1" customHeight="1">
      <c r="A374" s="124">
        <f>COUNTIF(R$2:R374,'RO registers-Client'!K$1)+COUNTIF(R$2:R374,'RO registers-Client'!I$1)+COUNTIF(R$2:R374,'RO registers-Client'!J$1)</f>
        <v>143</v>
      </c>
      <c r="B374" s="132">
        <v>53100</v>
      </c>
      <c r="C374" s="123" t="s">
        <v>48</v>
      </c>
      <c r="D374" s="123" t="s">
        <v>2562</v>
      </c>
      <c r="E374" s="123" t="s">
        <v>2588</v>
      </c>
      <c r="F374" s="123" t="s">
        <v>2589</v>
      </c>
      <c r="G374" s="132" t="s">
        <v>2506</v>
      </c>
      <c r="H374" s="132" t="s">
        <v>2507</v>
      </c>
      <c r="I374" s="132" t="s">
        <v>2506</v>
      </c>
      <c r="J374" s="132" t="s">
        <v>2506</v>
      </c>
      <c r="K374" s="132" t="s">
        <v>2506</v>
      </c>
      <c r="L374" s="123" t="s">
        <v>2590</v>
      </c>
      <c r="M374" s="124"/>
      <c r="N374" s="124"/>
      <c r="O374" s="124"/>
      <c r="P374" s="124"/>
      <c r="Q374" s="124" t="s">
        <v>2580</v>
      </c>
      <c r="R374" s="127" t="str">
        <f t="shared" si="56"/>
        <v>STS</v>
      </c>
    </row>
    <row r="375" spans="1:18" ht="50.1" customHeight="1">
      <c r="A375" s="124">
        <f>COUNTIF(R$2:R375,'RO registers-Client'!K$1)+COUNTIF(R$2:R375,'RO registers-Client'!I$1)+COUNTIF(R$2:R375,'RO registers-Client'!J$1)</f>
        <v>143</v>
      </c>
      <c r="B375" s="132">
        <v>53100</v>
      </c>
      <c r="C375" s="123" t="s">
        <v>49</v>
      </c>
      <c r="D375" s="123" t="s">
        <v>2517</v>
      </c>
      <c r="E375" s="123" t="s">
        <v>2591</v>
      </c>
      <c r="F375" s="123" t="s">
        <v>2592</v>
      </c>
      <c r="G375" s="132" t="s">
        <v>2476</v>
      </c>
      <c r="H375" s="132" t="s">
        <v>1928</v>
      </c>
      <c r="I375" s="132" t="s">
        <v>2476</v>
      </c>
      <c r="J375" s="132" t="s">
        <v>2476</v>
      </c>
      <c r="K375" s="132" t="s">
        <v>2476</v>
      </c>
      <c r="L375" s="123" t="s">
        <v>2105</v>
      </c>
      <c r="M375" s="124"/>
      <c r="N375" s="124"/>
      <c r="O375" s="124"/>
      <c r="P375" s="124"/>
      <c r="Q375" s="124" t="s">
        <v>2580</v>
      </c>
      <c r="R375" s="127" t="str">
        <f t="shared" si="56"/>
        <v>STS</v>
      </c>
    </row>
    <row r="376" spans="1:18" ht="50.1" customHeight="1">
      <c r="A376" s="124">
        <f>COUNTIF(R$2:R376,'RO registers-Client'!K$1)+COUNTIF(R$2:R376,'RO registers-Client'!I$1)+COUNTIF(R$2:R376,'RO registers-Client'!J$1)</f>
        <v>143</v>
      </c>
      <c r="B376" s="132">
        <v>53100</v>
      </c>
      <c r="C376" s="123" t="s">
        <v>50</v>
      </c>
      <c r="D376" s="123" t="s">
        <v>2517</v>
      </c>
      <c r="E376" s="123" t="s">
        <v>2593</v>
      </c>
      <c r="F376" s="123" t="s">
        <v>2594</v>
      </c>
      <c r="G376" s="132" t="s">
        <v>2476</v>
      </c>
      <c r="H376" s="132" t="s">
        <v>1928</v>
      </c>
      <c r="I376" s="132" t="s">
        <v>2476</v>
      </c>
      <c r="J376" s="132" t="s">
        <v>2476</v>
      </c>
      <c r="K376" s="132" t="s">
        <v>2476</v>
      </c>
      <c r="L376" s="123"/>
      <c r="M376" s="124"/>
      <c r="N376" s="124"/>
      <c r="O376" s="124"/>
      <c r="P376" s="124"/>
      <c r="Q376" s="124" t="s">
        <v>2580</v>
      </c>
      <c r="R376" s="127" t="str">
        <f t="shared" si="56"/>
        <v>STS</v>
      </c>
    </row>
    <row r="377" spans="1:18" ht="50.1" customHeight="1">
      <c r="A377" s="124">
        <f>COUNTIF(R$2:R377,'RO registers-Client'!K$1)+COUNTIF(R$2:R377,'RO registers-Client'!I$1)+COUNTIF(R$2:R377,'RO registers-Client'!J$1)</f>
        <v>143</v>
      </c>
      <c r="B377" s="132">
        <v>53100</v>
      </c>
      <c r="C377" s="123" t="s">
        <v>51</v>
      </c>
      <c r="D377" s="123" t="s">
        <v>2517</v>
      </c>
      <c r="E377" s="123" t="s">
        <v>2595</v>
      </c>
      <c r="F377" s="123" t="s">
        <v>2596</v>
      </c>
      <c r="G377" s="132" t="s">
        <v>2476</v>
      </c>
      <c r="H377" s="132" t="s">
        <v>1928</v>
      </c>
      <c r="I377" s="132" t="s">
        <v>2476</v>
      </c>
      <c r="J377" s="132" t="s">
        <v>2476</v>
      </c>
      <c r="K377" s="132" t="s">
        <v>2476</v>
      </c>
      <c r="L377" s="123"/>
      <c r="M377" s="124"/>
      <c r="N377" s="124"/>
      <c r="O377" s="124"/>
      <c r="P377" s="124"/>
      <c r="Q377" s="124" t="s">
        <v>2580</v>
      </c>
      <c r="R377" s="127" t="str">
        <f t="shared" si="56"/>
        <v>STS</v>
      </c>
    </row>
    <row r="378" spans="1:18" ht="50.1" customHeight="1">
      <c r="A378" s="124">
        <f>COUNTIF(R$2:R378,'RO registers-Client'!K$1)+COUNTIF(R$2:R378,'RO registers-Client'!I$1)+COUNTIF(R$2:R378,'RO registers-Client'!J$1)</f>
        <v>143</v>
      </c>
      <c r="B378" s="132">
        <v>53100</v>
      </c>
      <c r="C378" s="123" t="s">
        <v>52</v>
      </c>
      <c r="D378" s="123" t="s">
        <v>2517</v>
      </c>
      <c r="E378" s="123" t="s">
        <v>2597</v>
      </c>
      <c r="F378" s="123" t="s">
        <v>2598</v>
      </c>
      <c r="G378" s="132" t="s">
        <v>2476</v>
      </c>
      <c r="H378" s="132" t="s">
        <v>1928</v>
      </c>
      <c r="I378" s="132" t="s">
        <v>2476</v>
      </c>
      <c r="J378" s="132" t="s">
        <v>2476</v>
      </c>
      <c r="K378" s="132" t="s">
        <v>2476</v>
      </c>
      <c r="L378" s="123"/>
      <c r="M378" s="124"/>
      <c r="N378" s="124"/>
      <c r="O378" s="124"/>
      <c r="P378" s="124"/>
      <c r="Q378" s="124" t="s">
        <v>2580</v>
      </c>
      <c r="R378" s="127" t="str">
        <f t="shared" si="56"/>
        <v>STS</v>
      </c>
    </row>
    <row r="379" spans="1:18" ht="50.1" customHeight="1">
      <c r="A379" s="124">
        <f>COUNTIF(R$2:R379,'RO registers-Client'!K$1)+COUNTIF(R$2:R379,'RO registers-Client'!I$1)+COUNTIF(R$2:R379,'RO registers-Client'!J$1)</f>
        <v>143</v>
      </c>
      <c r="B379" s="132">
        <v>53100</v>
      </c>
      <c r="C379" s="123" t="s">
        <v>53</v>
      </c>
      <c r="D379" s="123" t="s">
        <v>2517</v>
      </c>
      <c r="E379" s="123" t="s">
        <v>2599</v>
      </c>
      <c r="F379" s="123" t="s">
        <v>2600</v>
      </c>
      <c r="G379" s="132" t="s">
        <v>2476</v>
      </c>
      <c r="H379" s="132" t="s">
        <v>1928</v>
      </c>
      <c r="I379" s="132" t="s">
        <v>2476</v>
      </c>
      <c r="J379" s="132" t="s">
        <v>2476</v>
      </c>
      <c r="K379" s="132" t="s">
        <v>2476</v>
      </c>
      <c r="L379" s="123"/>
      <c r="M379" s="124"/>
      <c r="N379" s="124"/>
      <c r="O379" s="124"/>
      <c r="P379" s="124"/>
      <c r="Q379" s="124" t="s">
        <v>2580</v>
      </c>
      <c r="R379" s="127" t="str">
        <f t="shared" si="56"/>
        <v>STS</v>
      </c>
    </row>
    <row r="380" spans="1:18" ht="50.1" customHeight="1">
      <c r="A380" s="124">
        <f>COUNTIF(R$2:R380,'RO registers-Client'!K$1)+COUNTIF(R$2:R380,'RO registers-Client'!I$1)+COUNTIF(R$2:R380,'RO registers-Client'!J$1)</f>
        <v>143</v>
      </c>
      <c r="B380" s="132">
        <v>53100</v>
      </c>
      <c r="C380" s="123" t="s">
        <v>54</v>
      </c>
      <c r="D380" s="123" t="s">
        <v>2517</v>
      </c>
      <c r="E380" s="123" t="s">
        <v>2601</v>
      </c>
      <c r="F380" s="123" t="s">
        <v>2602</v>
      </c>
      <c r="G380" s="132" t="s">
        <v>2476</v>
      </c>
      <c r="H380" s="132" t="s">
        <v>1928</v>
      </c>
      <c r="I380" s="132" t="s">
        <v>2476</v>
      </c>
      <c r="J380" s="132" t="s">
        <v>2476</v>
      </c>
      <c r="K380" s="132" t="s">
        <v>2476</v>
      </c>
      <c r="L380" s="123"/>
      <c r="M380" s="124"/>
      <c r="N380" s="124"/>
      <c r="O380" s="124"/>
      <c r="P380" s="124"/>
      <c r="Q380" s="124" t="s">
        <v>2580</v>
      </c>
      <c r="R380" s="127" t="str">
        <f t="shared" si="56"/>
        <v>STS</v>
      </c>
    </row>
    <row r="381" spans="1:18" ht="50.1" customHeight="1">
      <c r="A381" s="124">
        <f>COUNTIF(R$2:R381,'RO registers-Client'!K$1)+COUNTIF(R$2:R381,'RO registers-Client'!I$1)+COUNTIF(R$2:R381,'RO registers-Client'!J$1)</f>
        <v>143</v>
      </c>
      <c r="B381" s="132">
        <v>53100</v>
      </c>
      <c r="C381" s="123" t="s">
        <v>55</v>
      </c>
      <c r="D381" s="123" t="s">
        <v>2517</v>
      </c>
      <c r="E381" s="123" t="s">
        <v>2603</v>
      </c>
      <c r="F381" s="123" t="s">
        <v>2604</v>
      </c>
      <c r="G381" s="132" t="s">
        <v>2476</v>
      </c>
      <c r="H381" s="132" t="s">
        <v>1928</v>
      </c>
      <c r="I381" s="132" t="s">
        <v>2476</v>
      </c>
      <c r="J381" s="132" t="s">
        <v>2476</v>
      </c>
      <c r="K381" s="132" t="s">
        <v>2476</v>
      </c>
      <c r="L381" s="123"/>
      <c r="M381" s="124"/>
      <c r="N381" s="124"/>
      <c r="O381" s="124"/>
      <c r="P381" s="124"/>
      <c r="Q381" s="124" t="s">
        <v>2580</v>
      </c>
      <c r="R381" s="127" t="str">
        <f t="shared" si="56"/>
        <v>STS</v>
      </c>
    </row>
    <row r="382" spans="1:18" ht="50.1" customHeight="1">
      <c r="A382" s="124">
        <f>COUNTIF(R$2:R382,'RO registers-Client'!K$1)+COUNTIF(R$2:R382,'RO registers-Client'!I$1)+COUNTIF(R$2:R382,'RO registers-Client'!J$1)</f>
        <v>143</v>
      </c>
      <c r="B382" s="132">
        <v>53100</v>
      </c>
      <c r="C382" s="123" t="s">
        <v>56</v>
      </c>
      <c r="D382" s="123" t="s">
        <v>2517</v>
      </c>
      <c r="E382" s="123" t="s">
        <v>2605</v>
      </c>
      <c r="F382" s="123" t="s">
        <v>2606</v>
      </c>
      <c r="G382" s="132" t="s">
        <v>2476</v>
      </c>
      <c r="H382" s="132" t="s">
        <v>1928</v>
      </c>
      <c r="I382" s="132" t="s">
        <v>2476</v>
      </c>
      <c r="J382" s="132" t="s">
        <v>2476</v>
      </c>
      <c r="K382" s="132" t="s">
        <v>2476</v>
      </c>
      <c r="L382" s="123"/>
      <c r="M382" s="124"/>
      <c r="N382" s="124"/>
      <c r="O382" s="124"/>
      <c r="P382" s="124"/>
      <c r="Q382" s="124" t="s">
        <v>2580</v>
      </c>
      <c r="R382" s="127" t="str">
        <f t="shared" si="56"/>
        <v>STS</v>
      </c>
    </row>
    <row r="383" spans="1:18" ht="50.1" customHeight="1">
      <c r="A383" s="124">
        <f>COUNTIF(R$2:R383,'RO registers-Client'!K$1)+COUNTIF(R$2:R383,'RO registers-Client'!I$1)+COUNTIF(R$2:R383,'RO registers-Client'!J$1)</f>
        <v>143</v>
      </c>
      <c r="B383" s="132">
        <v>53100</v>
      </c>
      <c r="C383" s="123" t="s">
        <v>57</v>
      </c>
      <c r="D383" s="123" t="s">
        <v>2517</v>
      </c>
      <c r="E383" s="123" t="s">
        <v>2607</v>
      </c>
      <c r="F383" s="123" t="s">
        <v>2608</v>
      </c>
      <c r="G383" s="132" t="s">
        <v>2476</v>
      </c>
      <c r="H383" s="132" t="s">
        <v>1928</v>
      </c>
      <c r="I383" s="132" t="s">
        <v>2476</v>
      </c>
      <c r="J383" s="132" t="s">
        <v>2476</v>
      </c>
      <c r="K383" s="132" t="s">
        <v>2476</v>
      </c>
      <c r="L383" s="123"/>
      <c r="M383" s="124"/>
      <c r="N383" s="124"/>
      <c r="O383" s="124"/>
      <c r="P383" s="124"/>
      <c r="Q383" s="124" t="s">
        <v>2580</v>
      </c>
      <c r="R383" s="127" t="str">
        <f t="shared" si="56"/>
        <v>STS</v>
      </c>
    </row>
    <row r="384" spans="1:18" ht="50.1" customHeight="1">
      <c r="A384" s="124">
        <f>COUNTIF(R$2:R384,'RO registers-Client'!K$1)+COUNTIF(R$2:R384,'RO registers-Client'!I$1)+COUNTIF(R$2:R384,'RO registers-Client'!J$1)</f>
        <v>143</v>
      </c>
      <c r="B384" s="132">
        <v>53100</v>
      </c>
      <c r="C384" s="123" t="s">
        <v>58</v>
      </c>
      <c r="D384" s="123" t="s">
        <v>2517</v>
      </c>
      <c r="E384" s="123" t="s">
        <v>2609</v>
      </c>
      <c r="F384" s="123" t="s">
        <v>2610</v>
      </c>
      <c r="G384" s="132" t="s">
        <v>2476</v>
      </c>
      <c r="H384" s="132" t="s">
        <v>1928</v>
      </c>
      <c r="I384" s="132" t="s">
        <v>2476</v>
      </c>
      <c r="J384" s="132" t="s">
        <v>2476</v>
      </c>
      <c r="K384" s="132" t="s">
        <v>2476</v>
      </c>
      <c r="L384" s="123"/>
      <c r="M384" s="124"/>
      <c r="N384" s="124"/>
      <c r="O384" s="124"/>
      <c r="P384" s="124"/>
      <c r="Q384" s="124" t="s">
        <v>2580</v>
      </c>
      <c r="R384" s="127" t="str">
        <f t="shared" si="56"/>
        <v>STS</v>
      </c>
    </row>
    <row r="385" spans="1:18" ht="50.1" customHeight="1">
      <c r="A385" s="124">
        <f>COUNTIF(R$2:R385,'RO registers-Client'!K$1)+COUNTIF(R$2:R385,'RO registers-Client'!I$1)+COUNTIF(R$2:R385,'RO registers-Client'!J$1)</f>
        <v>143</v>
      </c>
      <c r="B385" s="132">
        <v>53100</v>
      </c>
      <c r="C385" s="123" t="s">
        <v>59</v>
      </c>
      <c r="D385" s="123" t="s">
        <v>2517</v>
      </c>
      <c r="E385" s="123" t="s">
        <v>2611</v>
      </c>
      <c r="F385" s="123" t="s">
        <v>1886</v>
      </c>
      <c r="G385" s="132" t="s">
        <v>2476</v>
      </c>
      <c r="H385" s="132" t="s">
        <v>1928</v>
      </c>
      <c r="I385" s="132" t="s">
        <v>2476</v>
      </c>
      <c r="J385" s="132" t="s">
        <v>2476</v>
      </c>
      <c r="K385" s="132" t="s">
        <v>2476</v>
      </c>
      <c r="L385" s="123"/>
      <c r="M385" s="124"/>
      <c r="N385" s="124"/>
      <c r="O385" s="124"/>
      <c r="P385" s="124"/>
      <c r="Q385" s="124" t="s">
        <v>2580</v>
      </c>
      <c r="R385" s="127" t="str">
        <f t="shared" si="56"/>
        <v>STS</v>
      </c>
    </row>
    <row r="386" spans="1:18" ht="50.1" customHeight="1">
      <c r="A386" s="124">
        <f>COUNTIF(R$2:R386,'RO registers-Client'!K$1)+COUNTIF(R$2:R386,'RO registers-Client'!I$1)+COUNTIF(R$2:R386,'RO registers-Client'!J$1)</f>
        <v>143</v>
      </c>
      <c r="B386" s="132">
        <v>53100</v>
      </c>
      <c r="C386" s="123" t="s">
        <v>60</v>
      </c>
      <c r="D386" s="123" t="s">
        <v>2517</v>
      </c>
      <c r="E386" s="123" t="s">
        <v>2612</v>
      </c>
      <c r="F386" s="123" t="s">
        <v>1887</v>
      </c>
      <c r="G386" s="132" t="s">
        <v>2476</v>
      </c>
      <c r="H386" s="132" t="s">
        <v>1928</v>
      </c>
      <c r="I386" s="132" t="s">
        <v>2476</v>
      </c>
      <c r="J386" s="132" t="s">
        <v>2476</v>
      </c>
      <c r="K386" s="132" t="s">
        <v>2476</v>
      </c>
      <c r="L386" s="123"/>
      <c r="M386" s="124"/>
      <c r="N386" s="124"/>
      <c r="O386" s="124"/>
      <c r="P386" s="124"/>
      <c r="Q386" s="124" t="s">
        <v>2580</v>
      </c>
      <c r="R386" s="127" t="str">
        <f t="shared" si="56"/>
        <v>STS</v>
      </c>
    </row>
    <row r="387" spans="1:18" ht="50.1" customHeight="1">
      <c r="A387" s="124">
        <f>COUNTIF(R$2:R387,'RO registers-Client'!K$1)+COUNTIF(R$2:R387,'RO registers-Client'!I$1)+COUNTIF(R$2:R387,'RO registers-Client'!J$1)</f>
        <v>143</v>
      </c>
      <c r="B387" s="132">
        <v>53101</v>
      </c>
      <c r="C387" s="123" t="s">
        <v>2613</v>
      </c>
      <c r="D387" s="123" t="s">
        <v>2517</v>
      </c>
      <c r="E387" s="123" t="s">
        <v>2614</v>
      </c>
      <c r="F387" s="123" t="s">
        <v>2615</v>
      </c>
      <c r="G387" s="132" t="s">
        <v>2476</v>
      </c>
      <c r="H387" s="132" t="s">
        <v>2477</v>
      </c>
      <c r="I387" s="132" t="s">
        <v>2476</v>
      </c>
      <c r="J387" s="132" t="s">
        <v>2476</v>
      </c>
      <c r="K387" s="132" t="s">
        <v>2476</v>
      </c>
      <c r="L387" s="123"/>
      <c r="M387" s="124"/>
      <c r="N387" s="124"/>
      <c r="O387" s="124"/>
      <c r="P387" s="124"/>
      <c r="Q387" s="124" t="s">
        <v>2580</v>
      </c>
      <c r="R387" s="127" t="str">
        <f t="shared" si="56"/>
        <v>STS</v>
      </c>
    </row>
    <row r="388" spans="1:18" ht="50.1" customHeight="1">
      <c r="A388" s="124">
        <f>COUNTIF(R$2:R388,'RO registers-Client'!K$1)+COUNTIF(R$2:R388,'RO registers-Client'!I$1)+COUNTIF(R$2:R388,'RO registers-Client'!J$1)</f>
        <v>143</v>
      </c>
      <c r="B388" s="132">
        <v>53101</v>
      </c>
      <c r="C388" s="123" t="s">
        <v>46</v>
      </c>
      <c r="D388" s="123" t="s">
        <v>2517</v>
      </c>
      <c r="E388" s="123" t="s">
        <v>2616</v>
      </c>
      <c r="F388" s="123" t="s">
        <v>2617</v>
      </c>
      <c r="G388" s="132" t="s">
        <v>2476</v>
      </c>
      <c r="H388" s="132" t="s">
        <v>2477</v>
      </c>
      <c r="I388" s="132" t="s">
        <v>2476</v>
      </c>
      <c r="J388" s="132" t="s">
        <v>2476</v>
      </c>
      <c r="K388" s="132" t="s">
        <v>2476</v>
      </c>
      <c r="L388" s="123"/>
      <c r="M388" s="124"/>
      <c r="N388" s="124"/>
      <c r="O388" s="124"/>
      <c r="P388" s="124"/>
      <c r="Q388" s="124" t="s">
        <v>2580</v>
      </c>
      <c r="R388" s="127" t="str">
        <f t="shared" si="56"/>
        <v>STS</v>
      </c>
    </row>
    <row r="389" spans="1:18" ht="50.1" customHeight="1">
      <c r="A389" s="124">
        <f>COUNTIF(R$2:R389,'RO registers-Client'!K$1)+COUNTIF(R$2:R389,'RO registers-Client'!I$1)+COUNTIF(R$2:R389,'RO registers-Client'!J$1)</f>
        <v>143</v>
      </c>
      <c r="B389" s="132">
        <v>53101</v>
      </c>
      <c r="C389" s="123" t="s">
        <v>47</v>
      </c>
      <c r="D389" s="123" t="s">
        <v>2517</v>
      </c>
      <c r="E389" s="123" t="s">
        <v>2618</v>
      </c>
      <c r="F389" s="123" t="s">
        <v>2619</v>
      </c>
      <c r="G389" s="132" t="s">
        <v>2476</v>
      </c>
      <c r="H389" s="132" t="s">
        <v>2477</v>
      </c>
      <c r="I389" s="132" t="s">
        <v>2476</v>
      </c>
      <c r="J389" s="132" t="s">
        <v>2476</v>
      </c>
      <c r="K389" s="132" t="s">
        <v>2476</v>
      </c>
      <c r="L389" s="123"/>
      <c r="M389" s="124"/>
      <c r="N389" s="124"/>
      <c r="O389" s="124"/>
      <c r="P389" s="124"/>
      <c r="Q389" s="124" t="s">
        <v>2580</v>
      </c>
      <c r="R389" s="127" t="str">
        <f t="shared" si="56"/>
        <v>STS</v>
      </c>
    </row>
    <row r="390" spans="1:18" ht="50.1" customHeight="1">
      <c r="A390" s="124">
        <f>COUNTIF(R$2:R390,'RO registers-Client'!K$1)+COUNTIF(R$2:R390,'RO registers-Client'!I$1)+COUNTIF(R$2:R390,'RO registers-Client'!J$1)</f>
        <v>143</v>
      </c>
      <c r="B390" s="132">
        <v>53101</v>
      </c>
      <c r="C390" s="123" t="s">
        <v>48</v>
      </c>
      <c r="D390" s="123" t="s">
        <v>2517</v>
      </c>
      <c r="E390" s="123" t="s">
        <v>2620</v>
      </c>
      <c r="F390" s="123" t="s">
        <v>1888</v>
      </c>
      <c r="G390" s="132" t="s">
        <v>2476</v>
      </c>
      <c r="H390" s="132" t="s">
        <v>1928</v>
      </c>
      <c r="I390" s="132" t="s">
        <v>2476</v>
      </c>
      <c r="J390" s="132" t="s">
        <v>2476</v>
      </c>
      <c r="K390" s="132" t="s">
        <v>2476</v>
      </c>
      <c r="L390" s="123"/>
      <c r="M390" s="124"/>
      <c r="N390" s="124"/>
      <c r="O390" s="124"/>
      <c r="P390" s="124"/>
      <c r="Q390" s="124" t="s">
        <v>2580</v>
      </c>
      <c r="R390" s="127" t="str">
        <f t="shared" si="56"/>
        <v>STS</v>
      </c>
    </row>
    <row r="391" spans="1:18" ht="50.1" customHeight="1">
      <c r="A391" s="124">
        <f>COUNTIF(R$2:R391,'RO registers-Client'!K$1)+COUNTIF(R$2:R391,'RO registers-Client'!I$1)+COUNTIF(R$2:R391,'RO registers-Client'!J$1)</f>
        <v>143</v>
      </c>
      <c r="B391" s="132">
        <v>53101</v>
      </c>
      <c r="C391" s="123" t="s">
        <v>49</v>
      </c>
      <c r="D391" s="123" t="s">
        <v>2517</v>
      </c>
      <c r="E391" s="123" t="s">
        <v>2621</v>
      </c>
      <c r="F391" s="123" t="s">
        <v>1889</v>
      </c>
      <c r="G391" s="132" t="s">
        <v>2476</v>
      </c>
      <c r="H391" s="132" t="s">
        <v>1928</v>
      </c>
      <c r="I391" s="132" t="s">
        <v>2476</v>
      </c>
      <c r="J391" s="132" t="s">
        <v>2476</v>
      </c>
      <c r="K391" s="132" t="s">
        <v>2476</v>
      </c>
      <c r="L391" s="123"/>
      <c r="M391" s="124"/>
      <c r="N391" s="124"/>
      <c r="O391" s="124"/>
      <c r="P391" s="124"/>
      <c r="Q391" s="124" t="s">
        <v>2580</v>
      </c>
      <c r="R391" s="127" t="str">
        <f t="shared" si="56"/>
        <v>STS</v>
      </c>
    </row>
    <row r="392" spans="1:18" ht="50.1" customHeight="1">
      <c r="A392" s="124">
        <f>COUNTIF(R$2:R392,'RO registers-Client'!K$1)+COUNTIF(R$2:R392,'RO registers-Client'!I$1)+COUNTIF(R$2:R392,'RO registers-Client'!J$1)</f>
        <v>143</v>
      </c>
      <c r="B392" s="132">
        <v>53101</v>
      </c>
      <c r="C392" s="123" t="s">
        <v>50</v>
      </c>
      <c r="D392" s="123" t="s">
        <v>2517</v>
      </c>
      <c r="E392" s="123" t="s">
        <v>2622</v>
      </c>
      <c r="F392" s="123" t="s">
        <v>1890</v>
      </c>
      <c r="G392" s="132" t="s">
        <v>2476</v>
      </c>
      <c r="H392" s="132" t="s">
        <v>1928</v>
      </c>
      <c r="I392" s="132" t="s">
        <v>2476</v>
      </c>
      <c r="J392" s="132" t="s">
        <v>2476</v>
      </c>
      <c r="K392" s="132" t="s">
        <v>2476</v>
      </c>
      <c r="L392" s="123"/>
      <c r="M392" s="124"/>
      <c r="N392" s="124"/>
      <c r="O392" s="124"/>
      <c r="P392" s="124"/>
      <c r="Q392" s="124" t="s">
        <v>2580</v>
      </c>
      <c r="R392" s="127" t="str">
        <f t="shared" si="56"/>
        <v>STS</v>
      </c>
    </row>
    <row r="393" spans="1:18" ht="50.1" customHeight="1">
      <c r="A393" s="124">
        <f>COUNTIF(R$2:R393,'RO registers-Client'!K$1)+COUNTIF(R$2:R393,'RO registers-Client'!I$1)+COUNTIF(R$2:R393,'RO registers-Client'!J$1)</f>
        <v>143</v>
      </c>
      <c r="B393" s="132">
        <v>53101</v>
      </c>
      <c r="C393" s="123" t="s">
        <v>51</v>
      </c>
      <c r="D393" s="123" t="s">
        <v>2517</v>
      </c>
      <c r="E393" s="123" t="s">
        <v>2623</v>
      </c>
      <c r="F393" s="123" t="s">
        <v>2624</v>
      </c>
      <c r="G393" s="132" t="s">
        <v>2476</v>
      </c>
      <c r="H393" s="132" t="s">
        <v>2477</v>
      </c>
      <c r="I393" s="132" t="s">
        <v>2476</v>
      </c>
      <c r="J393" s="132" t="s">
        <v>2476</v>
      </c>
      <c r="K393" s="132" t="s">
        <v>2476</v>
      </c>
      <c r="L393" s="123"/>
      <c r="M393" s="124"/>
      <c r="N393" s="124"/>
      <c r="O393" s="124"/>
      <c r="P393" s="124"/>
      <c r="Q393" s="124" t="s">
        <v>2580</v>
      </c>
      <c r="R393" s="127" t="str">
        <f t="shared" si="56"/>
        <v>STS</v>
      </c>
    </row>
    <row r="394" spans="1:18" ht="50.1" customHeight="1">
      <c r="A394" s="124">
        <f>COUNTIF(R$2:R394,'RO registers-Client'!K$1)+COUNTIF(R$2:R394,'RO registers-Client'!I$1)+COUNTIF(R$2:R394,'RO registers-Client'!J$1)</f>
        <v>143</v>
      </c>
      <c r="B394" s="132">
        <v>53101</v>
      </c>
      <c r="C394" s="123" t="s">
        <v>52</v>
      </c>
      <c r="D394" s="123" t="s">
        <v>2517</v>
      </c>
      <c r="E394" s="123" t="s">
        <v>2625</v>
      </c>
      <c r="F394" s="123" t="s">
        <v>2626</v>
      </c>
      <c r="G394" s="132" t="s">
        <v>2506</v>
      </c>
      <c r="H394" s="132" t="s">
        <v>2507</v>
      </c>
      <c r="I394" s="132" t="s">
        <v>2506</v>
      </c>
      <c r="J394" s="132" t="s">
        <v>2506</v>
      </c>
      <c r="K394" s="132" t="s">
        <v>2506</v>
      </c>
      <c r="L394" s="123"/>
      <c r="M394" s="124"/>
      <c r="N394" s="124"/>
      <c r="O394" s="124"/>
      <c r="P394" s="124"/>
      <c r="Q394" s="124" t="s">
        <v>2627</v>
      </c>
      <c r="R394" s="127" t="str">
        <f t="shared" si="56"/>
        <v>STS</v>
      </c>
    </row>
    <row r="395" spans="1:18" ht="50.1" customHeight="1">
      <c r="A395" s="124">
        <f>COUNTIF(R$2:R395,'RO registers-Client'!K$1)+COUNTIF(R$2:R395,'RO registers-Client'!I$1)+COUNTIF(R$2:R395,'RO registers-Client'!J$1)</f>
        <v>143</v>
      </c>
      <c r="B395" s="132">
        <v>53101</v>
      </c>
      <c r="C395" s="123" t="s">
        <v>53</v>
      </c>
      <c r="D395" s="123" t="s">
        <v>2511</v>
      </c>
      <c r="E395" s="123" t="s">
        <v>2628</v>
      </c>
      <c r="F395" s="123" t="s">
        <v>2629</v>
      </c>
      <c r="G395" s="132" t="s">
        <v>2506</v>
      </c>
      <c r="H395" s="132" t="s">
        <v>2507</v>
      </c>
      <c r="I395" s="132" t="s">
        <v>2506</v>
      </c>
      <c r="J395" s="132" t="s">
        <v>2506</v>
      </c>
      <c r="K395" s="132" t="s">
        <v>2506</v>
      </c>
      <c r="L395" s="123"/>
      <c r="M395" s="124"/>
      <c r="N395" s="124"/>
      <c r="O395" s="124"/>
      <c r="P395" s="124"/>
      <c r="Q395" s="124" t="s">
        <v>2627</v>
      </c>
      <c r="R395" s="127" t="str">
        <f t="shared" si="56"/>
        <v>STS</v>
      </c>
    </row>
    <row r="396" spans="1:18" ht="50.1" customHeight="1">
      <c r="A396" s="124">
        <f>COUNTIF(R$2:R396,'RO registers-Client'!K$1)+COUNTIF(R$2:R396,'RO registers-Client'!I$1)+COUNTIF(R$2:R396,'RO registers-Client'!J$1)</f>
        <v>143</v>
      </c>
      <c r="B396" s="132">
        <v>53101</v>
      </c>
      <c r="C396" s="123" t="s">
        <v>54</v>
      </c>
      <c r="D396" s="123" t="s">
        <v>2511</v>
      </c>
      <c r="E396" s="123" t="s">
        <v>2630</v>
      </c>
      <c r="F396" s="123" t="s">
        <v>2631</v>
      </c>
      <c r="G396" s="132" t="s">
        <v>2506</v>
      </c>
      <c r="H396" s="132" t="s">
        <v>2507</v>
      </c>
      <c r="I396" s="132" t="s">
        <v>2506</v>
      </c>
      <c r="J396" s="132" t="s">
        <v>2506</v>
      </c>
      <c r="K396" s="132" t="s">
        <v>2506</v>
      </c>
      <c r="L396" s="123"/>
      <c r="M396" s="124"/>
      <c r="N396" s="124"/>
      <c r="O396" s="124"/>
      <c r="P396" s="124"/>
      <c r="Q396" s="124" t="s">
        <v>2627</v>
      </c>
      <c r="R396" s="127" t="str">
        <f t="shared" si="56"/>
        <v>STS</v>
      </c>
    </row>
    <row r="397" spans="1:18" ht="50.1" customHeight="1">
      <c r="A397" s="124">
        <f>COUNTIF(R$2:R397,'RO registers-Client'!K$1)+COUNTIF(R$2:R397,'RO registers-Client'!I$1)+COUNTIF(R$2:R397,'RO registers-Client'!J$1)</f>
        <v>143</v>
      </c>
      <c r="B397" s="132">
        <v>53101</v>
      </c>
      <c r="C397" s="123" t="s">
        <v>55</v>
      </c>
      <c r="D397" s="123" t="s">
        <v>2511</v>
      </c>
      <c r="E397" s="123" t="s">
        <v>2632</v>
      </c>
      <c r="F397" s="123" t="s">
        <v>1891</v>
      </c>
      <c r="G397" s="132" t="s">
        <v>2506</v>
      </c>
      <c r="H397" s="132" t="s">
        <v>2507</v>
      </c>
      <c r="I397" s="132" t="s">
        <v>2506</v>
      </c>
      <c r="J397" s="132" t="s">
        <v>2506</v>
      </c>
      <c r="K397" s="132" t="s">
        <v>2506</v>
      </c>
      <c r="L397" s="123"/>
      <c r="M397" s="124"/>
      <c r="N397" s="124"/>
      <c r="O397" s="124"/>
      <c r="P397" s="124"/>
      <c r="Q397" s="124" t="s">
        <v>2627</v>
      </c>
      <c r="R397" s="127" t="str">
        <f t="shared" si="56"/>
        <v>STS</v>
      </c>
    </row>
    <row r="398" spans="1:18" ht="50.1" customHeight="1">
      <c r="A398" s="124">
        <f>COUNTIF(R$2:R398,'RO registers-Client'!K$1)+COUNTIF(R$2:R398,'RO registers-Client'!I$1)+COUNTIF(R$2:R398,'RO registers-Client'!J$1)</f>
        <v>143</v>
      </c>
      <c r="B398" s="132">
        <v>53101</v>
      </c>
      <c r="C398" s="123" t="s">
        <v>56</v>
      </c>
      <c r="D398" s="123" t="s">
        <v>2511</v>
      </c>
      <c r="E398" s="123" t="s">
        <v>2633</v>
      </c>
      <c r="F398" s="123" t="s">
        <v>2634</v>
      </c>
      <c r="G398" s="132" t="s">
        <v>2506</v>
      </c>
      <c r="H398" s="132" t="s">
        <v>1928</v>
      </c>
      <c r="I398" s="132" t="s">
        <v>2506</v>
      </c>
      <c r="J398" s="132" t="s">
        <v>2506</v>
      </c>
      <c r="K398" s="132" t="s">
        <v>2506</v>
      </c>
      <c r="L398" s="123"/>
      <c r="M398" s="124"/>
      <c r="N398" s="124"/>
      <c r="O398" s="124"/>
      <c r="P398" s="124"/>
      <c r="Q398" s="124" t="s">
        <v>2627</v>
      </c>
      <c r="R398" s="127" t="str">
        <f t="shared" si="56"/>
        <v>STS</v>
      </c>
    </row>
    <row r="399" spans="1:18" ht="50.1" customHeight="1">
      <c r="A399" s="124">
        <f>COUNTIF(R$2:R399,'RO registers-Client'!K$1)+COUNTIF(R$2:R399,'RO registers-Client'!I$1)+COUNTIF(R$2:R399,'RO registers-Client'!J$1)</f>
        <v>143</v>
      </c>
      <c r="B399" s="132">
        <v>53101</v>
      </c>
      <c r="C399" s="123" t="s">
        <v>57</v>
      </c>
      <c r="D399" s="123" t="s">
        <v>2511</v>
      </c>
      <c r="E399" s="123" t="s">
        <v>2635</v>
      </c>
      <c r="F399" s="123" t="s">
        <v>2636</v>
      </c>
      <c r="G399" s="132" t="s">
        <v>2506</v>
      </c>
      <c r="H399" s="132" t="s">
        <v>2507</v>
      </c>
      <c r="I399" s="132" t="s">
        <v>2506</v>
      </c>
      <c r="J399" s="132" t="s">
        <v>2506</v>
      </c>
      <c r="K399" s="132" t="s">
        <v>2506</v>
      </c>
      <c r="L399" s="123"/>
      <c r="M399" s="124"/>
      <c r="N399" s="124"/>
      <c r="O399" s="124"/>
      <c r="P399" s="124"/>
      <c r="Q399" s="124" t="s">
        <v>2627</v>
      </c>
      <c r="R399" s="127" t="str">
        <f t="shared" si="56"/>
        <v>STS</v>
      </c>
    </row>
    <row r="400" spans="1:18" ht="50.1" customHeight="1">
      <c r="A400" s="124">
        <f>COUNTIF(R$2:R400,'RO registers-Client'!K$1)+COUNTIF(R$2:R400,'RO registers-Client'!I$1)+COUNTIF(R$2:R400,'RO registers-Client'!J$1)</f>
        <v>143</v>
      </c>
      <c r="B400" s="132">
        <v>53101</v>
      </c>
      <c r="C400" s="123" t="s">
        <v>58</v>
      </c>
      <c r="D400" s="123" t="s">
        <v>2511</v>
      </c>
      <c r="E400" s="123" t="s">
        <v>2637</v>
      </c>
      <c r="F400" s="123" t="s">
        <v>1892</v>
      </c>
      <c r="G400" s="132" t="s">
        <v>2506</v>
      </c>
      <c r="H400" s="132" t="s">
        <v>2507</v>
      </c>
      <c r="I400" s="132" t="s">
        <v>2506</v>
      </c>
      <c r="J400" s="132" t="s">
        <v>2506</v>
      </c>
      <c r="K400" s="132" t="s">
        <v>2506</v>
      </c>
      <c r="L400" s="123"/>
      <c r="M400" s="124"/>
      <c r="N400" s="124"/>
      <c r="O400" s="124"/>
      <c r="P400" s="124"/>
      <c r="Q400" s="124" t="s">
        <v>2627</v>
      </c>
      <c r="R400" s="127" t="str">
        <f t="shared" si="56"/>
        <v>STS</v>
      </c>
    </row>
    <row r="401" spans="1:18" ht="50.1" customHeight="1">
      <c r="A401" s="124">
        <f>COUNTIF(R$2:R401,'RO registers-Client'!K$1)+COUNTIF(R$2:R401,'RO registers-Client'!I$1)+COUNTIF(R$2:R401,'RO registers-Client'!J$1)</f>
        <v>143</v>
      </c>
      <c r="B401" s="132">
        <v>53101</v>
      </c>
      <c r="C401" s="123" t="s">
        <v>59</v>
      </c>
      <c r="D401" s="123" t="s">
        <v>2511</v>
      </c>
      <c r="E401" s="123" t="s">
        <v>2638</v>
      </c>
      <c r="F401" s="123" t="s">
        <v>2639</v>
      </c>
      <c r="G401" s="132" t="s">
        <v>2506</v>
      </c>
      <c r="H401" s="132" t="s">
        <v>2507</v>
      </c>
      <c r="I401" s="132" t="s">
        <v>2506</v>
      </c>
      <c r="J401" s="132" t="s">
        <v>2506</v>
      </c>
      <c r="K401" s="132" t="s">
        <v>2506</v>
      </c>
      <c r="L401" s="123"/>
      <c r="M401" s="124"/>
      <c r="N401" s="124"/>
      <c r="O401" s="124"/>
      <c r="P401" s="124"/>
      <c r="Q401" s="124" t="s">
        <v>2627</v>
      </c>
      <c r="R401" s="127" t="str">
        <f t="shared" si="56"/>
        <v>STS</v>
      </c>
    </row>
    <row r="402" spans="1:18" ht="50.1" customHeight="1">
      <c r="A402" s="124">
        <f>COUNTIF(R$2:R402,'RO registers-Client'!K$1)+COUNTIF(R$2:R402,'RO registers-Client'!I$1)+COUNTIF(R$2:R402,'RO registers-Client'!J$1)</f>
        <v>143</v>
      </c>
      <c r="B402" s="132">
        <v>53101</v>
      </c>
      <c r="C402" s="123" t="s">
        <v>60</v>
      </c>
      <c r="D402" s="123" t="s">
        <v>2511</v>
      </c>
      <c r="E402" s="123" t="s">
        <v>2640</v>
      </c>
      <c r="F402" s="123" t="s">
        <v>1893</v>
      </c>
      <c r="G402" s="132" t="s">
        <v>2506</v>
      </c>
      <c r="H402" s="132" t="s">
        <v>2507</v>
      </c>
      <c r="I402" s="132" t="s">
        <v>2506</v>
      </c>
      <c r="J402" s="132" t="s">
        <v>2506</v>
      </c>
      <c r="K402" s="132" t="s">
        <v>2506</v>
      </c>
      <c r="L402" s="123"/>
      <c r="M402" s="124"/>
      <c r="N402" s="124"/>
      <c r="O402" s="124"/>
      <c r="P402" s="124"/>
      <c r="Q402" s="124" t="s">
        <v>2627</v>
      </c>
      <c r="R402" s="127" t="str">
        <f t="shared" si="56"/>
        <v>STS</v>
      </c>
    </row>
    <row r="403" spans="1:18" ht="50.1" customHeight="1">
      <c r="A403" s="124">
        <f>COUNTIF(R$2:R403,'RO registers-Client'!K$1)+COUNTIF(R$2:R403,'RO registers-Client'!I$1)+COUNTIF(R$2:R403,'RO registers-Client'!J$1)</f>
        <v>143</v>
      </c>
      <c r="B403" s="132">
        <v>53102</v>
      </c>
      <c r="C403" s="123" t="s">
        <v>2641</v>
      </c>
      <c r="D403" s="123" t="s">
        <v>2511</v>
      </c>
      <c r="E403" s="123" t="s">
        <v>1910</v>
      </c>
      <c r="F403" s="123" t="s">
        <v>1894</v>
      </c>
      <c r="G403" s="132" t="s">
        <v>2506</v>
      </c>
      <c r="H403" s="132" t="s">
        <v>2507</v>
      </c>
      <c r="I403" s="132" t="s">
        <v>2506</v>
      </c>
      <c r="J403" s="132" t="s">
        <v>2506</v>
      </c>
      <c r="K403" s="132" t="s">
        <v>2506</v>
      </c>
      <c r="L403" s="123"/>
      <c r="M403" s="124"/>
      <c r="N403" s="124"/>
      <c r="O403" s="124"/>
      <c r="P403" s="124"/>
      <c r="Q403" s="124" t="s">
        <v>2627</v>
      </c>
      <c r="R403" s="127" t="str">
        <f t="shared" si="56"/>
        <v>STS</v>
      </c>
    </row>
    <row r="404" spans="1:18" ht="50.1" customHeight="1">
      <c r="A404" s="124">
        <f>COUNTIF(R$2:R404,'RO registers-Client'!K$1)+COUNTIF(R$2:R404,'RO registers-Client'!I$1)+COUNTIF(R$2:R404,'RO registers-Client'!J$1)</f>
        <v>143</v>
      </c>
      <c r="B404" s="132">
        <v>53102</v>
      </c>
      <c r="C404" s="123" t="s">
        <v>46</v>
      </c>
      <c r="D404" s="123" t="s">
        <v>2511</v>
      </c>
      <c r="E404" s="123" t="s">
        <v>1911</v>
      </c>
      <c r="F404" s="123" t="s">
        <v>1895</v>
      </c>
      <c r="G404" s="132" t="s">
        <v>2506</v>
      </c>
      <c r="H404" s="132" t="s">
        <v>2507</v>
      </c>
      <c r="I404" s="132" t="s">
        <v>2506</v>
      </c>
      <c r="J404" s="132" t="s">
        <v>2506</v>
      </c>
      <c r="K404" s="132" t="s">
        <v>2506</v>
      </c>
      <c r="L404" s="123"/>
      <c r="M404" s="124"/>
      <c r="N404" s="124"/>
      <c r="O404" s="124"/>
      <c r="P404" s="124"/>
      <c r="Q404" s="124" t="s">
        <v>2627</v>
      </c>
      <c r="R404" s="127" t="str">
        <f t="shared" si="56"/>
        <v>STS</v>
      </c>
    </row>
    <row r="405" spans="1:18" ht="50.1" customHeight="1">
      <c r="A405" s="124">
        <f>COUNTIF(R$2:R405,'RO registers-Client'!K$1)+COUNTIF(R$2:R405,'RO registers-Client'!I$1)+COUNTIF(R$2:R405,'RO registers-Client'!J$1)</f>
        <v>143</v>
      </c>
      <c r="B405" s="132">
        <v>53102</v>
      </c>
      <c r="C405" s="123" t="s">
        <v>47</v>
      </c>
      <c r="D405" s="123" t="s">
        <v>2511</v>
      </c>
      <c r="E405" s="123" t="s">
        <v>2642</v>
      </c>
      <c r="F405" s="123" t="s">
        <v>1896</v>
      </c>
      <c r="G405" s="132" t="s">
        <v>2506</v>
      </c>
      <c r="H405" s="132" t="s">
        <v>2643</v>
      </c>
      <c r="I405" s="132" t="s">
        <v>2506</v>
      </c>
      <c r="J405" s="132" t="s">
        <v>2506</v>
      </c>
      <c r="K405" s="132" t="s">
        <v>2506</v>
      </c>
      <c r="L405" s="123"/>
      <c r="M405" s="124"/>
      <c r="N405" s="124"/>
      <c r="O405" s="124"/>
      <c r="P405" s="124"/>
      <c r="Q405" s="124" t="s">
        <v>2627</v>
      </c>
      <c r="R405" s="127" t="str">
        <f t="shared" si="56"/>
        <v>STS</v>
      </c>
    </row>
    <row r="406" spans="1:18" ht="50.1" customHeight="1">
      <c r="A406" s="124">
        <f>COUNTIF(R$2:R406,'RO registers-Client'!K$1)+COUNTIF(R$2:R406,'RO registers-Client'!I$1)+COUNTIF(R$2:R406,'RO registers-Client'!J$1)</f>
        <v>143</v>
      </c>
      <c r="B406" s="132">
        <v>53102</v>
      </c>
      <c r="C406" s="123" t="s">
        <v>48</v>
      </c>
      <c r="D406" s="123" t="s">
        <v>2511</v>
      </c>
      <c r="E406" s="123" t="s">
        <v>2644</v>
      </c>
      <c r="F406" s="123" t="s">
        <v>2645</v>
      </c>
      <c r="G406" s="132" t="s">
        <v>2506</v>
      </c>
      <c r="H406" s="132" t="s">
        <v>2643</v>
      </c>
      <c r="I406" s="132" t="s">
        <v>2506</v>
      </c>
      <c r="J406" s="132" t="s">
        <v>2506</v>
      </c>
      <c r="K406" s="132" t="s">
        <v>2506</v>
      </c>
      <c r="L406" s="123"/>
      <c r="M406" s="124"/>
      <c r="N406" s="124"/>
      <c r="O406" s="124"/>
      <c r="P406" s="124"/>
      <c r="Q406" s="124" t="s">
        <v>2627</v>
      </c>
      <c r="R406" s="127" t="str">
        <f t="shared" si="56"/>
        <v>STS</v>
      </c>
    </row>
    <row r="407" spans="1:18" ht="50.1" customHeight="1">
      <c r="A407" s="124">
        <f>COUNTIF(R$2:R407,'RO registers-Client'!K$1)+COUNTIF(R$2:R407,'RO registers-Client'!I$1)+COUNTIF(R$2:R407,'RO registers-Client'!J$1)</f>
        <v>143</v>
      </c>
      <c r="B407" s="132">
        <v>53102</v>
      </c>
      <c r="C407" s="123" t="s">
        <v>49</v>
      </c>
      <c r="D407" s="123" t="s">
        <v>2511</v>
      </c>
      <c r="E407" s="123" t="s">
        <v>2646</v>
      </c>
      <c r="F407" s="123" t="s">
        <v>2647</v>
      </c>
      <c r="G407" s="132" t="s">
        <v>2506</v>
      </c>
      <c r="H407" s="132" t="s">
        <v>2507</v>
      </c>
      <c r="I407" s="132" t="s">
        <v>2506</v>
      </c>
      <c r="J407" s="132" t="s">
        <v>2506</v>
      </c>
      <c r="K407" s="132" t="s">
        <v>2506</v>
      </c>
      <c r="L407" s="123"/>
      <c r="M407" s="124"/>
      <c r="N407" s="124"/>
      <c r="O407" s="124"/>
      <c r="P407" s="124"/>
      <c r="Q407" s="124" t="s">
        <v>2627</v>
      </c>
      <c r="R407" s="127" t="str">
        <f t="shared" si="56"/>
        <v>STS</v>
      </c>
    </row>
    <row r="408" spans="1:18" ht="50.1" customHeight="1">
      <c r="A408" s="124">
        <f>COUNTIF(R$2:R408,'RO registers-Client'!K$1)+COUNTIF(R$2:R408,'RO registers-Client'!I$1)+COUNTIF(R$2:R408,'RO registers-Client'!J$1)</f>
        <v>143</v>
      </c>
      <c r="B408" s="132">
        <v>53102</v>
      </c>
      <c r="C408" s="123" t="s">
        <v>50</v>
      </c>
      <c r="D408" s="123" t="s">
        <v>2511</v>
      </c>
      <c r="E408" s="123" t="s">
        <v>2648</v>
      </c>
      <c r="F408" s="123" t="s">
        <v>2649</v>
      </c>
      <c r="G408" s="132" t="s">
        <v>2506</v>
      </c>
      <c r="H408" s="132" t="s">
        <v>1928</v>
      </c>
      <c r="I408" s="132" t="s">
        <v>2506</v>
      </c>
      <c r="J408" s="132" t="s">
        <v>2506</v>
      </c>
      <c r="K408" s="132" t="s">
        <v>2506</v>
      </c>
      <c r="L408" s="123"/>
      <c r="M408" s="124"/>
      <c r="N408" s="124"/>
      <c r="O408" s="124"/>
      <c r="P408" s="124"/>
      <c r="Q408" s="124" t="s">
        <v>2627</v>
      </c>
      <c r="R408" s="127" t="str">
        <f t="shared" si="56"/>
        <v>STS</v>
      </c>
    </row>
    <row r="409" spans="1:18" ht="50.1" customHeight="1">
      <c r="A409" s="124">
        <f>COUNTIF(R$2:R409,'RO registers-Client'!K$1)+COUNTIF(R$2:R409,'RO registers-Client'!I$1)+COUNTIF(R$2:R409,'RO registers-Client'!J$1)</f>
        <v>143</v>
      </c>
      <c r="B409" s="132">
        <v>53102</v>
      </c>
      <c r="C409" s="123" t="s">
        <v>2650</v>
      </c>
      <c r="D409" s="123" t="s">
        <v>2511</v>
      </c>
      <c r="E409" s="123" t="s">
        <v>2651</v>
      </c>
      <c r="F409" s="132" t="s">
        <v>2506</v>
      </c>
      <c r="G409" s="132" t="s">
        <v>2506</v>
      </c>
      <c r="H409" s="132" t="s">
        <v>2506</v>
      </c>
      <c r="I409" s="132" t="s">
        <v>2506</v>
      </c>
      <c r="J409" s="132" t="s">
        <v>2506</v>
      </c>
      <c r="K409" s="132" t="s">
        <v>2506</v>
      </c>
      <c r="L409" s="123"/>
      <c r="M409" s="124"/>
      <c r="N409" s="124"/>
      <c r="O409" s="124"/>
      <c r="P409" s="124"/>
      <c r="Q409" s="124"/>
      <c r="R409" s="127" t="str">
        <f t="shared" si="56"/>
        <v/>
      </c>
    </row>
    <row r="410" spans="1:18" ht="50.1" customHeight="1">
      <c r="A410" s="124">
        <f>COUNTIF(R$2:R410,'RO registers-Client'!K$1)+COUNTIF(R$2:R410,'RO registers-Client'!I$1)+COUNTIF(R$2:R410,'RO registers-Client'!J$1)</f>
        <v>143</v>
      </c>
      <c r="B410" s="132">
        <v>53103</v>
      </c>
      <c r="C410" s="123" t="s">
        <v>2652</v>
      </c>
      <c r="D410" s="123" t="s">
        <v>2511</v>
      </c>
      <c r="E410" s="123" t="s">
        <v>2651</v>
      </c>
      <c r="F410" s="132" t="s">
        <v>2506</v>
      </c>
      <c r="G410" s="132" t="s">
        <v>2506</v>
      </c>
      <c r="H410" s="132" t="s">
        <v>2506</v>
      </c>
      <c r="I410" s="132" t="s">
        <v>2506</v>
      </c>
      <c r="J410" s="132" t="s">
        <v>2506</v>
      </c>
      <c r="K410" s="132" t="s">
        <v>2506</v>
      </c>
      <c r="L410" s="123"/>
      <c r="M410" s="124"/>
      <c r="N410" s="124"/>
      <c r="O410" s="124"/>
      <c r="P410" s="124"/>
      <c r="Q410" s="124"/>
      <c r="R410" s="127" t="str">
        <f t="shared" si="56"/>
        <v/>
      </c>
    </row>
    <row r="411" spans="1:18" ht="50.1" customHeight="1">
      <c r="A411" s="124">
        <f>COUNTIF(R$2:R411,'RO registers-Client'!K$1)+COUNTIF(R$2:R411,'RO registers-Client'!I$1)+COUNTIF(R$2:R411,'RO registers-Client'!J$1)</f>
        <v>143</v>
      </c>
      <c r="B411" s="132">
        <v>53104</v>
      </c>
      <c r="C411" s="123" t="s">
        <v>2652</v>
      </c>
      <c r="D411" s="123" t="s">
        <v>2511</v>
      </c>
      <c r="E411" s="123" t="s">
        <v>2651</v>
      </c>
      <c r="F411" s="132" t="s">
        <v>2506</v>
      </c>
      <c r="G411" s="132" t="s">
        <v>2506</v>
      </c>
      <c r="H411" s="132" t="s">
        <v>2506</v>
      </c>
      <c r="I411" s="132" t="s">
        <v>2506</v>
      </c>
      <c r="J411" s="132" t="s">
        <v>2506</v>
      </c>
      <c r="K411" s="132" t="s">
        <v>2506</v>
      </c>
      <c r="L411" s="123"/>
      <c r="M411" s="124"/>
      <c r="N411" s="124"/>
      <c r="O411" s="124"/>
      <c r="P411" s="124"/>
      <c r="Q411" s="124"/>
      <c r="R411" s="127" t="str">
        <f t="shared" si="56"/>
        <v/>
      </c>
    </row>
    <row r="412" spans="1:18" ht="50.1" customHeight="1">
      <c r="A412" s="124">
        <f>COUNTIF(R$2:R412,'RO registers-Client'!K$1)+COUNTIF(R$2:R412,'RO registers-Client'!I$1)+COUNTIF(R$2:R412,'RO registers-Client'!J$1)</f>
        <v>143</v>
      </c>
      <c r="B412" s="132">
        <v>53105</v>
      </c>
      <c r="C412" s="123" t="s">
        <v>2641</v>
      </c>
      <c r="D412" s="123" t="s">
        <v>2511</v>
      </c>
      <c r="E412" s="123" t="s">
        <v>1912</v>
      </c>
      <c r="F412" s="123" t="s">
        <v>1897</v>
      </c>
      <c r="G412" s="132" t="s">
        <v>2506</v>
      </c>
      <c r="H412" s="132" t="s">
        <v>95</v>
      </c>
      <c r="I412" s="132" t="s">
        <v>2506</v>
      </c>
      <c r="J412" s="132" t="s">
        <v>2506</v>
      </c>
      <c r="K412" s="132" t="s">
        <v>2506</v>
      </c>
      <c r="L412" s="123"/>
      <c r="M412" s="124"/>
      <c r="N412" s="124"/>
      <c r="O412" s="124"/>
      <c r="P412" s="124"/>
      <c r="Q412" s="124" t="s">
        <v>2627</v>
      </c>
      <c r="R412" s="127" t="str">
        <f t="shared" si="56"/>
        <v>STS</v>
      </c>
    </row>
    <row r="413" spans="1:18" ht="50.1" customHeight="1">
      <c r="A413" s="124">
        <f>COUNTIF(R$2:R413,'RO registers-Client'!K$1)+COUNTIF(R$2:R413,'RO registers-Client'!I$1)+COUNTIF(R$2:R413,'RO registers-Client'!J$1)</f>
        <v>143</v>
      </c>
      <c r="B413" s="132">
        <v>53105</v>
      </c>
      <c r="C413" s="123" t="s">
        <v>46</v>
      </c>
      <c r="D413" s="123" t="s">
        <v>2511</v>
      </c>
      <c r="E413" s="123" t="s">
        <v>1913</v>
      </c>
      <c r="F413" s="123" t="s">
        <v>1898</v>
      </c>
      <c r="G413" s="132" t="s">
        <v>2506</v>
      </c>
      <c r="H413" s="132" t="s">
        <v>95</v>
      </c>
      <c r="I413" s="132" t="s">
        <v>2506</v>
      </c>
      <c r="J413" s="132" t="s">
        <v>2506</v>
      </c>
      <c r="K413" s="132" t="s">
        <v>2506</v>
      </c>
      <c r="L413" s="151" t="s">
        <v>2653</v>
      </c>
      <c r="M413" s="124"/>
      <c r="N413" s="124"/>
      <c r="O413" s="124"/>
      <c r="P413" s="124"/>
      <c r="Q413" s="124"/>
      <c r="R413" s="127"/>
    </row>
    <row r="414" spans="1:18" ht="50.1" customHeight="1">
      <c r="A414" s="124">
        <f>COUNTIF(R$2:R414,'RO registers-Client'!K$1)+COUNTIF(R$2:R414,'RO registers-Client'!I$1)+COUNTIF(R$2:R414,'RO registers-Client'!J$1)</f>
        <v>143</v>
      </c>
      <c r="B414" s="132">
        <v>53105</v>
      </c>
      <c r="C414" s="123" t="s">
        <v>47</v>
      </c>
      <c r="D414" s="123" t="s">
        <v>2511</v>
      </c>
      <c r="E414" s="123" t="s">
        <v>1914</v>
      </c>
      <c r="F414" s="123" t="s">
        <v>1899</v>
      </c>
      <c r="G414" s="132" t="s">
        <v>2506</v>
      </c>
      <c r="H414" s="132" t="s">
        <v>95</v>
      </c>
      <c r="I414" s="132" t="s">
        <v>2506</v>
      </c>
      <c r="J414" s="132" t="s">
        <v>2506</v>
      </c>
      <c r="K414" s="132" t="s">
        <v>2506</v>
      </c>
      <c r="L414" s="151" t="s">
        <v>2653</v>
      </c>
      <c r="M414" s="124"/>
      <c r="N414" s="124"/>
      <c r="O414" s="124"/>
      <c r="P414" s="124"/>
      <c r="Q414" s="124"/>
      <c r="R414" s="127"/>
    </row>
    <row r="415" spans="1:18" ht="50.1" customHeight="1">
      <c r="A415" s="124">
        <f>COUNTIF(R$2:R415,'RO registers-Client'!K$1)+COUNTIF(R$2:R415,'RO registers-Client'!I$1)+COUNTIF(R$2:R415,'RO registers-Client'!J$1)</f>
        <v>143</v>
      </c>
      <c r="B415" s="132">
        <v>53105</v>
      </c>
      <c r="C415" s="123" t="s">
        <v>48</v>
      </c>
      <c r="D415" s="123" t="s">
        <v>2511</v>
      </c>
      <c r="E415" s="123" t="s">
        <v>2654</v>
      </c>
      <c r="F415" s="123" t="s">
        <v>1900</v>
      </c>
      <c r="G415" s="132" t="s">
        <v>2506</v>
      </c>
      <c r="H415" s="132" t="s">
        <v>95</v>
      </c>
      <c r="I415" s="132" t="s">
        <v>2506</v>
      </c>
      <c r="J415" s="132" t="s">
        <v>2506</v>
      </c>
      <c r="K415" s="132" t="s">
        <v>2506</v>
      </c>
      <c r="L415" s="123"/>
      <c r="M415" s="124"/>
      <c r="N415" s="124"/>
      <c r="O415" s="124"/>
      <c r="P415" s="124"/>
      <c r="Q415" s="124" t="s">
        <v>2627</v>
      </c>
      <c r="R415" s="127" t="str">
        <f t="shared" si="56"/>
        <v>STS</v>
      </c>
    </row>
    <row r="416" spans="1:18" ht="50.1" customHeight="1">
      <c r="A416" s="124">
        <f>COUNTIF(R$2:R416,'RO registers-Client'!K$1)+COUNTIF(R$2:R416,'RO registers-Client'!I$1)+COUNTIF(R$2:R416,'RO registers-Client'!J$1)</f>
        <v>143</v>
      </c>
      <c r="B416" s="132">
        <v>53105</v>
      </c>
      <c r="C416" s="123" t="s">
        <v>49</v>
      </c>
      <c r="D416" s="123" t="s">
        <v>2511</v>
      </c>
      <c r="E416" s="123" t="s">
        <v>1915</v>
      </c>
      <c r="F416" s="123" t="s">
        <v>1901</v>
      </c>
      <c r="G416" s="132" t="s">
        <v>2506</v>
      </c>
      <c r="H416" s="132" t="s">
        <v>95</v>
      </c>
      <c r="I416" s="132" t="s">
        <v>2506</v>
      </c>
      <c r="J416" s="132" t="s">
        <v>2506</v>
      </c>
      <c r="K416" s="132" t="s">
        <v>2506</v>
      </c>
      <c r="L416" s="123"/>
      <c r="M416" s="124"/>
      <c r="N416" s="124"/>
      <c r="O416" s="124"/>
      <c r="P416" s="124"/>
      <c r="Q416" s="124" t="s">
        <v>2627</v>
      </c>
      <c r="R416" s="127" t="str">
        <f t="shared" si="56"/>
        <v>STS</v>
      </c>
    </row>
    <row r="417" spans="1:18" ht="50.1" customHeight="1">
      <c r="A417" s="124">
        <f>COUNTIF(R$2:R417,'RO registers-Client'!K$1)+COUNTIF(R$2:R417,'RO registers-Client'!I$1)+COUNTIF(R$2:R417,'RO registers-Client'!J$1)</f>
        <v>143</v>
      </c>
      <c r="B417" s="132">
        <v>53105</v>
      </c>
      <c r="C417" s="123" t="s">
        <v>50</v>
      </c>
      <c r="D417" s="123" t="s">
        <v>2511</v>
      </c>
      <c r="E417" s="123" t="s">
        <v>2651</v>
      </c>
      <c r="F417" s="132" t="s">
        <v>2506</v>
      </c>
      <c r="G417" s="132" t="s">
        <v>2506</v>
      </c>
      <c r="H417" s="132" t="s">
        <v>2506</v>
      </c>
      <c r="I417" s="132" t="s">
        <v>2506</v>
      </c>
      <c r="J417" s="132" t="s">
        <v>2506</v>
      </c>
      <c r="K417" s="132" t="s">
        <v>2506</v>
      </c>
      <c r="L417" s="123"/>
      <c r="M417" s="124"/>
      <c r="N417" s="124"/>
      <c r="O417" s="124"/>
      <c r="P417" s="124"/>
      <c r="Q417" s="124"/>
      <c r="R417" s="127" t="str">
        <f t="shared" si="56"/>
        <v/>
      </c>
    </row>
    <row r="418" spans="1:18" ht="50.1" customHeight="1">
      <c r="A418" s="124">
        <f>COUNTIF(R$2:R418,'RO registers-Client'!K$1)+COUNTIF(R$2:R418,'RO registers-Client'!I$1)+COUNTIF(R$2:R418,'RO registers-Client'!J$1)</f>
        <v>143</v>
      </c>
      <c r="B418" s="132">
        <v>53105</v>
      </c>
      <c r="C418" s="123" t="s">
        <v>51</v>
      </c>
      <c r="D418" s="123" t="s">
        <v>2511</v>
      </c>
      <c r="E418" s="123" t="s">
        <v>2651</v>
      </c>
      <c r="F418" s="132" t="s">
        <v>2506</v>
      </c>
      <c r="G418" s="132" t="s">
        <v>2506</v>
      </c>
      <c r="H418" s="132" t="s">
        <v>2506</v>
      </c>
      <c r="I418" s="132" t="s">
        <v>2506</v>
      </c>
      <c r="J418" s="132" t="s">
        <v>2506</v>
      </c>
      <c r="K418" s="132" t="s">
        <v>2506</v>
      </c>
      <c r="L418" s="123"/>
      <c r="M418" s="124"/>
      <c r="N418" s="124"/>
      <c r="O418" s="124"/>
      <c r="P418" s="124"/>
      <c r="Q418" s="124"/>
      <c r="R418" s="127" t="str">
        <f t="shared" si="56"/>
        <v/>
      </c>
    </row>
    <row r="419" spans="1:18" ht="50.1" customHeight="1">
      <c r="A419" s="124">
        <f>COUNTIF(R$2:R419,'RO registers-Client'!K$1)+COUNTIF(R$2:R419,'RO registers-Client'!I$1)+COUNTIF(R$2:R419,'RO registers-Client'!J$1)</f>
        <v>143</v>
      </c>
      <c r="B419" s="132">
        <v>53105</v>
      </c>
      <c r="C419" s="123" t="s">
        <v>52</v>
      </c>
      <c r="D419" s="123" t="s">
        <v>2511</v>
      </c>
      <c r="E419" s="123" t="s">
        <v>2651</v>
      </c>
      <c r="F419" s="132" t="s">
        <v>2506</v>
      </c>
      <c r="G419" s="132" t="s">
        <v>2506</v>
      </c>
      <c r="H419" s="132" t="s">
        <v>2506</v>
      </c>
      <c r="I419" s="132" t="s">
        <v>2506</v>
      </c>
      <c r="J419" s="132" t="s">
        <v>2506</v>
      </c>
      <c r="K419" s="132" t="s">
        <v>2506</v>
      </c>
      <c r="L419" s="123"/>
      <c r="M419" s="124"/>
      <c r="N419" s="124"/>
      <c r="O419" s="124"/>
      <c r="P419" s="124"/>
      <c r="Q419" s="124"/>
      <c r="R419" s="127" t="str">
        <f t="shared" si="56"/>
        <v/>
      </c>
    </row>
    <row r="420" spans="1:18" ht="50.1" customHeight="1">
      <c r="A420" s="124">
        <f>COUNTIF(R$2:R420,'RO registers-Client'!K$1)+COUNTIF(R$2:R420,'RO registers-Client'!I$1)+COUNTIF(R$2:R420,'RO registers-Client'!J$1)</f>
        <v>143</v>
      </c>
      <c r="B420" s="132">
        <v>53105</v>
      </c>
      <c r="C420" s="123" t="s">
        <v>53</v>
      </c>
      <c r="D420" s="123" t="s">
        <v>2511</v>
      </c>
      <c r="E420" s="123" t="s">
        <v>2655</v>
      </c>
      <c r="F420" s="123" t="s">
        <v>1902</v>
      </c>
      <c r="G420" s="132" t="s">
        <v>2506</v>
      </c>
      <c r="H420" s="132" t="s">
        <v>2656</v>
      </c>
      <c r="I420" s="132" t="s">
        <v>2506</v>
      </c>
      <c r="J420" s="132" t="s">
        <v>2506</v>
      </c>
      <c r="K420" s="132" t="s">
        <v>2506</v>
      </c>
      <c r="L420" s="123"/>
      <c r="M420" s="124"/>
      <c r="N420" s="124"/>
      <c r="O420" s="124"/>
      <c r="P420" s="124"/>
      <c r="Q420" s="124" t="s">
        <v>2627</v>
      </c>
      <c r="R420" s="127" t="str">
        <f t="shared" ref="R420:R427" si="57">CONCATENATE(M420,N420,O420,P420,Q420)</f>
        <v>STS</v>
      </c>
    </row>
    <row r="421" spans="1:18" ht="50.1" customHeight="1">
      <c r="A421" s="124">
        <f>COUNTIF(R$2:R421,'RO registers-Client'!K$1)+COUNTIF(R$2:R421,'RO registers-Client'!I$1)+COUNTIF(R$2:R421,'RO registers-Client'!J$1)</f>
        <v>143</v>
      </c>
      <c r="B421" s="132">
        <v>53105</v>
      </c>
      <c r="C421" s="123" t="s">
        <v>54</v>
      </c>
      <c r="D421" s="123" t="s">
        <v>2511</v>
      </c>
      <c r="E421" s="123" t="s">
        <v>1916</v>
      </c>
      <c r="F421" s="123" t="s">
        <v>1903</v>
      </c>
      <c r="G421" s="132" t="s">
        <v>2506</v>
      </c>
      <c r="H421" s="132" t="s">
        <v>2656</v>
      </c>
      <c r="I421" s="132" t="s">
        <v>2506</v>
      </c>
      <c r="J421" s="132" t="s">
        <v>2506</v>
      </c>
      <c r="K421" s="132" t="s">
        <v>2506</v>
      </c>
      <c r="L421" s="123"/>
      <c r="M421" s="124"/>
      <c r="N421" s="124"/>
      <c r="O421" s="124"/>
      <c r="P421" s="124"/>
      <c r="Q421" s="124" t="s">
        <v>2627</v>
      </c>
      <c r="R421" s="127" t="str">
        <f t="shared" si="57"/>
        <v>STS</v>
      </c>
    </row>
    <row r="422" spans="1:18" ht="50.1" customHeight="1">
      <c r="A422" s="124">
        <f>COUNTIF(R$2:R422,'RO registers-Client'!K$1)+COUNTIF(R$2:R422,'RO registers-Client'!I$1)+COUNTIF(R$2:R422,'RO registers-Client'!J$1)</f>
        <v>143</v>
      </c>
      <c r="B422" s="132">
        <v>53105</v>
      </c>
      <c r="C422" s="123" t="s">
        <v>55</v>
      </c>
      <c r="D422" s="123" t="s">
        <v>2511</v>
      </c>
      <c r="E422" s="123" t="s">
        <v>1917</v>
      </c>
      <c r="F422" s="123" t="s">
        <v>1904</v>
      </c>
      <c r="G422" s="132" t="s">
        <v>2506</v>
      </c>
      <c r="H422" s="132" t="s">
        <v>2656</v>
      </c>
      <c r="I422" s="132" t="s">
        <v>2506</v>
      </c>
      <c r="J422" s="132" t="s">
        <v>2506</v>
      </c>
      <c r="K422" s="132" t="s">
        <v>2506</v>
      </c>
      <c r="L422" s="151" t="s">
        <v>2657</v>
      </c>
      <c r="M422" s="124"/>
      <c r="N422" s="124"/>
      <c r="O422" s="124"/>
      <c r="P422" s="124"/>
      <c r="Q422" s="124"/>
      <c r="R422" s="127" t="str">
        <f t="shared" si="57"/>
        <v/>
      </c>
    </row>
    <row r="423" spans="1:18" ht="50.1" customHeight="1">
      <c r="A423" s="124">
        <f>COUNTIF(R$2:R423,'RO registers-Client'!K$1)+COUNTIF(R$2:R423,'RO registers-Client'!I$1)+COUNTIF(R$2:R423,'RO registers-Client'!J$1)</f>
        <v>143</v>
      </c>
      <c r="B423" s="132">
        <v>53105</v>
      </c>
      <c r="C423" s="123" t="s">
        <v>56</v>
      </c>
      <c r="D423" s="123" t="s">
        <v>2511</v>
      </c>
      <c r="E423" s="123" t="s">
        <v>1918</v>
      </c>
      <c r="F423" s="123" t="s">
        <v>1905</v>
      </c>
      <c r="G423" s="132" t="s">
        <v>2506</v>
      </c>
      <c r="H423" s="132" t="s">
        <v>2656</v>
      </c>
      <c r="I423" s="132" t="s">
        <v>2506</v>
      </c>
      <c r="J423" s="132" t="s">
        <v>2506</v>
      </c>
      <c r="K423" s="132" t="s">
        <v>2506</v>
      </c>
      <c r="L423" s="151" t="s">
        <v>2657</v>
      </c>
      <c r="M423" s="124"/>
      <c r="N423" s="124"/>
      <c r="O423" s="124"/>
      <c r="P423" s="124"/>
      <c r="Q423" s="124"/>
      <c r="R423" s="127" t="str">
        <f t="shared" si="57"/>
        <v/>
      </c>
    </row>
    <row r="424" spans="1:18" ht="50.1" customHeight="1">
      <c r="A424" s="124">
        <f>COUNTIF(R$2:R424,'RO registers-Client'!K$1)+COUNTIF(R$2:R424,'RO registers-Client'!I$1)+COUNTIF(R$2:R424,'RO registers-Client'!J$1)</f>
        <v>143</v>
      </c>
      <c r="B424" s="132">
        <v>53105</v>
      </c>
      <c r="C424" s="123" t="s">
        <v>57</v>
      </c>
      <c r="D424" s="123" t="s">
        <v>2511</v>
      </c>
      <c r="E424" s="123" t="s">
        <v>1919</v>
      </c>
      <c r="F424" s="123" t="s">
        <v>1906</v>
      </c>
      <c r="G424" s="132" t="s">
        <v>2506</v>
      </c>
      <c r="H424" s="132" t="s">
        <v>2656</v>
      </c>
      <c r="I424" s="132" t="s">
        <v>2506</v>
      </c>
      <c r="J424" s="132" t="s">
        <v>2506</v>
      </c>
      <c r="K424" s="132" t="s">
        <v>2506</v>
      </c>
      <c r="L424" s="151" t="s">
        <v>2657</v>
      </c>
      <c r="M424" s="124"/>
      <c r="N424" s="124"/>
      <c r="O424" s="124"/>
      <c r="P424" s="124"/>
      <c r="Q424" s="124"/>
      <c r="R424" s="127" t="str">
        <f t="shared" si="57"/>
        <v/>
      </c>
    </row>
    <row r="425" spans="1:18" ht="50.1" customHeight="1">
      <c r="A425" s="124">
        <f>COUNTIF(R$2:R425,'RO registers-Client'!K$1)+COUNTIF(R$2:R425,'RO registers-Client'!I$1)+COUNTIF(R$2:R425,'RO registers-Client'!J$1)</f>
        <v>143</v>
      </c>
      <c r="B425" s="132">
        <v>53105</v>
      </c>
      <c r="C425" s="123" t="s">
        <v>58</v>
      </c>
      <c r="D425" s="123" t="s">
        <v>2511</v>
      </c>
      <c r="E425" s="123" t="s">
        <v>1920</v>
      </c>
      <c r="F425" s="123" t="s">
        <v>1907</v>
      </c>
      <c r="G425" s="132" t="s">
        <v>2506</v>
      </c>
      <c r="H425" s="132" t="s">
        <v>2656</v>
      </c>
      <c r="I425" s="132" t="s">
        <v>2506</v>
      </c>
      <c r="J425" s="132" t="s">
        <v>2506</v>
      </c>
      <c r="K425" s="132" t="s">
        <v>2506</v>
      </c>
      <c r="L425" s="151" t="s">
        <v>2657</v>
      </c>
      <c r="M425" s="124"/>
      <c r="N425" s="124"/>
      <c r="O425" s="124"/>
      <c r="P425" s="124"/>
      <c r="Q425" s="124"/>
      <c r="R425" s="127" t="str">
        <f t="shared" si="57"/>
        <v/>
      </c>
    </row>
    <row r="426" spans="1:18" ht="50.1" customHeight="1">
      <c r="A426" s="124">
        <f>COUNTIF(R$2:R426,'RO registers-Client'!K$1)+COUNTIF(R$2:R426,'RO registers-Client'!I$1)+COUNTIF(R$2:R426,'RO registers-Client'!J$1)</f>
        <v>143</v>
      </c>
      <c r="B426" s="132">
        <v>53105</v>
      </c>
      <c r="C426" s="123" t="s">
        <v>59</v>
      </c>
      <c r="D426" s="123" t="s">
        <v>2511</v>
      </c>
      <c r="E426" s="123" t="s">
        <v>1921</v>
      </c>
      <c r="F426" s="123" t="s">
        <v>1908</v>
      </c>
      <c r="G426" s="132" t="s">
        <v>2506</v>
      </c>
      <c r="H426" s="132" t="s">
        <v>2656</v>
      </c>
      <c r="I426" s="132" t="s">
        <v>2506</v>
      </c>
      <c r="J426" s="132" t="s">
        <v>2506</v>
      </c>
      <c r="K426" s="132" t="s">
        <v>2506</v>
      </c>
      <c r="L426" s="151" t="s">
        <v>2657</v>
      </c>
      <c r="M426" s="124"/>
      <c r="N426" s="124"/>
      <c r="O426" s="124"/>
      <c r="P426" s="124"/>
      <c r="Q426" s="124"/>
      <c r="R426" s="127" t="str">
        <f t="shared" si="57"/>
        <v/>
      </c>
    </row>
    <row r="427" spans="1:18" ht="50.1" customHeight="1">
      <c r="A427" s="124">
        <f>COUNTIF(R$2:R427,'RO registers-Client'!K$1)+COUNTIF(R$2:R427,'RO registers-Client'!I$1)+COUNTIF(R$2:R427,'RO registers-Client'!J$1)</f>
        <v>143</v>
      </c>
      <c r="B427" s="132">
        <v>53105</v>
      </c>
      <c r="C427" s="123" t="s">
        <v>60</v>
      </c>
      <c r="D427" s="123" t="s">
        <v>2511</v>
      </c>
      <c r="E427" s="123" t="s">
        <v>1922</v>
      </c>
      <c r="F427" s="123" t="s">
        <v>1909</v>
      </c>
      <c r="G427" s="132" t="s">
        <v>2506</v>
      </c>
      <c r="H427" s="132" t="s">
        <v>2656</v>
      </c>
      <c r="I427" s="132" t="s">
        <v>2506</v>
      </c>
      <c r="J427" s="132" t="s">
        <v>2506</v>
      </c>
      <c r="K427" s="132" t="s">
        <v>2506</v>
      </c>
      <c r="L427" s="151" t="s">
        <v>2657</v>
      </c>
      <c r="M427" s="124"/>
      <c r="N427" s="124"/>
      <c r="O427" s="124"/>
      <c r="P427" s="124"/>
      <c r="Q427" s="124"/>
      <c r="R427" s="127" t="str">
        <f t="shared" si="57"/>
        <v/>
      </c>
    </row>
    <row r="428" spans="1:18" ht="50.1" customHeight="1">
      <c r="A428" s="124">
        <f>COUNTIF(R$2:R428,'RO registers-Client'!K$1)+COUNTIF(R$2:R428,'RO registers-Client'!I$1)+COUNTIF(R$2:R428,'RO registers-Client'!J$1)</f>
        <v>143</v>
      </c>
      <c r="B428" s="132" t="s">
        <v>2658</v>
      </c>
      <c r="C428" s="123" t="s">
        <v>2561</v>
      </c>
      <c r="D428" s="123" t="s">
        <v>2562</v>
      </c>
      <c r="E428" s="123" t="s">
        <v>2569</v>
      </c>
      <c r="F428" s="132" t="s">
        <v>2561</v>
      </c>
      <c r="G428" s="132" t="s">
        <v>2561</v>
      </c>
      <c r="H428" s="132" t="s">
        <v>2561</v>
      </c>
      <c r="I428" s="132" t="s">
        <v>2561</v>
      </c>
      <c r="J428" s="132" t="s">
        <v>2561</v>
      </c>
      <c r="K428" s="132" t="s">
        <v>2561</v>
      </c>
      <c r="L428" s="123"/>
      <c r="M428" s="124"/>
      <c r="N428" s="124"/>
      <c r="O428" s="124"/>
      <c r="P428" s="124"/>
      <c r="Q428" s="124"/>
      <c r="R428" s="124"/>
    </row>
    <row r="429" spans="1:18" s="74" customFormat="1" ht="50.1" customHeight="1">
      <c r="A429" s="124">
        <f>COUNTIF(R$2:R429,'RO registers-Client'!K$1)+COUNTIF(R$2:R429,'RO registers-Client'!I$1)+COUNTIF(R$2:R429,'RO registers-Client'!J$1)</f>
        <v>144</v>
      </c>
      <c r="B429" s="152">
        <v>53200</v>
      </c>
      <c r="C429" s="123" t="s">
        <v>2659</v>
      </c>
      <c r="D429" s="123" t="s">
        <v>2562</v>
      </c>
      <c r="E429" s="123" t="s">
        <v>2660</v>
      </c>
      <c r="F429" s="123" t="s">
        <v>2661</v>
      </c>
      <c r="G429" s="123" t="s">
        <v>2662</v>
      </c>
      <c r="H429" s="132" t="s">
        <v>103</v>
      </c>
      <c r="I429" s="132" t="s">
        <v>2561</v>
      </c>
      <c r="J429" s="123">
        <v>0.1</v>
      </c>
      <c r="K429" s="123" t="s">
        <v>2663</v>
      </c>
      <c r="L429" s="123"/>
      <c r="M429" s="126" t="s">
        <v>2664</v>
      </c>
      <c r="N429" s="126" t="s">
        <v>2665</v>
      </c>
      <c r="O429" s="124" t="s">
        <v>2666</v>
      </c>
      <c r="P429" s="124"/>
      <c r="Q429" s="124"/>
      <c r="R429" s="127" t="str">
        <f>CONCATENATE(M429,N429,O429,P429,Q429)</f>
        <v>PWS1PWS2PWG2</v>
      </c>
    </row>
    <row r="430" spans="1:18" s="74" customFormat="1" ht="50.1" customHeight="1">
      <c r="A430" s="124">
        <f>COUNTIF(R$2:R430,'RO registers-Client'!K$1)+COUNTIF(R$2:R430,'RO registers-Client'!I$1)+COUNTIF(R$2:R430,'RO registers-Client'!J$1)</f>
        <v>145</v>
      </c>
      <c r="B430" s="152">
        <v>53201</v>
      </c>
      <c r="C430" s="123" t="s">
        <v>2659</v>
      </c>
      <c r="D430" s="123" t="s">
        <v>2562</v>
      </c>
      <c r="E430" s="123" t="s">
        <v>2667</v>
      </c>
      <c r="F430" s="123" t="s">
        <v>2668</v>
      </c>
      <c r="G430" s="123" t="s">
        <v>2669</v>
      </c>
      <c r="H430" s="132" t="s">
        <v>103</v>
      </c>
      <c r="I430" s="132" t="s">
        <v>2460</v>
      </c>
      <c r="J430" s="123">
        <v>0.1</v>
      </c>
      <c r="K430" s="123" t="s">
        <v>2670</v>
      </c>
      <c r="L430" s="123"/>
      <c r="M430" s="126" t="s">
        <v>2462</v>
      </c>
      <c r="N430" s="126" t="s">
        <v>2463</v>
      </c>
      <c r="O430" s="124" t="s">
        <v>2464</v>
      </c>
      <c r="P430" s="124"/>
      <c r="Q430" s="124"/>
      <c r="R430" s="127" t="str">
        <f t="shared" ref="R430:R497" si="58">CONCATENATE(M430,N430,O430,P430,Q430)</f>
        <v>PWS1PWS2PWG2</v>
      </c>
    </row>
    <row r="431" spans="1:18" s="74" customFormat="1" ht="50.1" customHeight="1">
      <c r="A431" s="124">
        <f>COUNTIF(R$2:R431,'RO registers-Client'!K$1)+COUNTIF(R$2:R431,'RO registers-Client'!I$1)+COUNTIF(R$2:R431,'RO registers-Client'!J$1)</f>
        <v>146</v>
      </c>
      <c r="B431" s="152">
        <v>53202</v>
      </c>
      <c r="C431" s="123" t="s">
        <v>2671</v>
      </c>
      <c r="D431" s="123" t="s">
        <v>2457</v>
      </c>
      <c r="E431" s="123" t="s">
        <v>2672</v>
      </c>
      <c r="F431" s="123" t="s">
        <v>2673</v>
      </c>
      <c r="G431" s="123" t="s">
        <v>2669</v>
      </c>
      <c r="H431" s="132" t="s">
        <v>103</v>
      </c>
      <c r="I431" s="132" t="s">
        <v>2460</v>
      </c>
      <c r="J431" s="123">
        <v>0.1</v>
      </c>
      <c r="K431" s="123" t="s">
        <v>2670</v>
      </c>
      <c r="L431" s="123"/>
      <c r="M431" s="126" t="s">
        <v>2462</v>
      </c>
      <c r="N431" s="126" t="s">
        <v>2463</v>
      </c>
      <c r="O431" s="124" t="s">
        <v>2464</v>
      </c>
      <c r="P431" s="124"/>
      <c r="Q431" s="124"/>
      <c r="R431" s="127" t="str">
        <f t="shared" si="58"/>
        <v>PWS1PWS2PWG2</v>
      </c>
    </row>
    <row r="432" spans="1:18" s="74" customFormat="1" ht="50.1" customHeight="1">
      <c r="A432" s="124">
        <f>COUNTIF(R$2:R432,'RO registers-Client'!K$1)+COUNTIF(R$2:R432,'RO registers-Client'!I$1)+COUNTIF(R$2:R432,'RO registers-Client'!J$1)</f>
        <v>147</v>
      </c>
      <c r="B432" s="152">
        <v>53203</v>
      </c>
      <c r="C432" s="123" t="s">
        <v>19</v>
      </c>
      <c r="D432" s="123" t="s">
        <v>2457</v>
      </c>
      <c r="E432" s="123" t="s">
        <v>2674</v>
      </c>
      <c r="F432" s="123" t="s">
        <v>2675</v>
      </c>
      <c r="G432" s="123" t="s">
        <v>2669</v>
      </c>
      <c r="H432" s="168" t="s">
        <v>107</v>
      </c>
      <c r="I432" s="123">
        <v>-1500</v>
      </c>
      <c r="J432" s="123">
        <v>0.1</v>
      </c>
      <c r="K432" s="123" t="s">
        <v>2676</v>
      </c>
      <c r="L432" s="123"/>
      <c r="M432" s="126" t="s">
        <v>2462</v>
      </c>
      <c r="N432" s="126" t="s">
        <v>2463</v>
      </c>
      <c r="O432" s="124" t="s">
        <v>2464</v>
      </c>
      <c r="P432" s="124"/>
      <c r="Q432" s="124"/>
      <c r="R432" s="127" t="str">
        <f t="shared" si="58"/>
        <v>PWS1PWS2PWG2</v>
      </c>
    </row>
    <row r="433" spans="1:18" s="74" customFormat="1" ht="50.1" customHeight="1">
      <c r="A433" s="124">
        <f>COUNTIF(R$2:R433,'RO registers-Client'!K$1)+COUNTIF(R$2:R433,'RO registers-Client'!I$1)+COUNTIF(R$2:R433,'RO registers-Client'!J$1)</f>
        <v>148</v>
      </c>
      <c r="B433" s="152">
        <v>53204</v>
      </c>
      <c r="C433" s="123" t="s">
        <v>19</v>
      </c>
      <c r="D433" s="123" t="s">
        <v>2457</v>
      </c>
      <c r="E433" s="123" t="s">
        <v>2677</v>
      </c>
      <c r="F433" s="123" t="s">
        <v>2678</v>
      </c>
      <c r="G433" s="123" t="s">
        <v>2669</v>
      </c>
      <c r="H433" s="168" t="s">
        <v>107</v>
      </c>
      <c r="I433" s="123">
        <v>-1500</v>
      </c>
      <c r="J433" s="123">
        <v>0.1</v>
      </c>
      <c r="K433" s="123" t="s">
        <v>2676</v>
      </c>
      <c r="L433" s="123"/>
      <c r="M433" s="126" t="s">
        <v>2462</v>
      </c>
      <c r="N433" s="126" t="s">
        <v>2463</v>
      </c>
      <c r="O433" s="124" t="s">
        <v>2464</v>
      </c>
      <c r="P433" s="124"/>
      <c r="Q433" s="124"/>
      <c r="R433" s="127" t="str">
        <f t="shared" si="58"/>
        <v>PWS1PWS2PWG2</v>
      </c>
    </row>
    <row r="434" spans="1:18" s="74" customFormat="1" ht="50.1" customHeight="1">
      <c r="A434" s="124">
        <f>COUNTIF(R$2:R434,'RO registers-Client'!K$1)+COUNTIF(R$2:R434,'RO registers-Client'!I$1)+COUNTIF(R$2:R434,'RO registers-Client'!J$1)</f>
        <v>149</v>
      </c>
      <c r="B434" s="152">
        <v>53205</v>
      </c>
      <c r="C434" s="123" t="s">
        <v>97</v>
      </c>
      <c r="D434" s="123" t="s">
        <v>2457</v>
      </c>
      <c r="E434" s="123" t="s">
        <v>2679</v>
      </c>
      <c r="F434" s="123" t="s">
        <v>2680</v>
      </c>
      <c r="G434" s="123" t="s">
        <v>2669</v>
      </c>
      <c r="H434" s="168" t="s">
        <v>107</v>
      </c>
      <c r="I434" s="123">
        <v>-1500</v>
      </c>
      <c r="J434" s="123">
        <v>0.1</v>
      </c>
      <c r="K434" s="123" t="s">
        <v>2676</v>
      </c>
      <c r="L434" s="123"/>
      <c r="M434" s="126" t="s">
        <v>2462</v>
      </c>
      <c r="N434" s="126" t="s">
        <v>2463</v>
      </c>
      <c r="O434" s="124" t="s">
        <v>2464</v>
      </c>
      <c r="P434" s="124"/>
      <c r="Q434" s="124"/>
      <c r="R434" s="127" t="str">
        <f t="shared" si="58"/>
        <v>PWS1PWS2PWG2</v>
      </c>
    </row>
    <row r="435" spans="1:18" s="74" customFormat="1" ht="50.1" customHeight="1">
      <c r="A435" s="124">
        <f>COUNTIF(R$2:R435,'RO registers-Client'!K$1)+COUNTIF(R$2:R435,'RO registers-Client'!I$1)+COUNTIF(R$2:R435,'RO registers-Client'!J$1)</f>
        <v>150</v>
      </c>
      <c r="B435" s="152">
        <v>53206</v>
      </c>
      <c r="C435" s="123" t="s">
        <v>2671</v>
      </c>
      <c r="D435" s="123" t="s">
        <v>2457</v>
      </c>
      <c r="E435" s="123" t="s">
        <v>2681</v>
      </c>
      <c r="F435" s="123" t="s">
        <v>2682</v>
      </c>
      <c r="G435" s="123" t="s">
        <v>2669</v>
      </c>
      <c r="H435" s="132" t="s">
        <v>89</v>
      </c>
      <c r="I435" s="132" t="s">
        <v>2460</v>
      </c>
      <c r="J435" s="123">
        <v>0.01</v>
      </c>
      <c r="K435" s="123" t="s">
        <v>2683</v>
      </c>
      <c r="L435" s="123"/>
      <c r="M435" s="126" t="s">
        <v>2508</v>
      </c>
      <c r="N435" s="126" t="s">
        <v>2509</v>
      </c>
      <c r="O435" s="124" t="s">
        <v>2510</v>
      </c>
      <c r="P435" s="124"/>
      <c r="Q435" s="124"/>
      <c r="R435" s="127" t="str">
        <f t="shared" si="58"/>
        <v>PWS1PWS2PWG2</v>
      </c>
    </row>
    <row r="436" spans="1:18" s="74" customFormat="1" ht="50.1" customHeight="1">
      <c r="A436" s="124">
        <f>COUNTIF(R$2:R436,'RO registers-Client'!K$1)+COUNTIF(R$2:R436,'RO registers-Client'!I$1)+COUNTIF(R$2:R436,'RO registers-Client'!J$1)</f>
        <v>150</v>
      </c>
      <c r="B436" s="152">
        <v>53207</v>
      </c>
      <c r="C436" s="123" t="s">
        <v>2684</v>
      </c>
      <c r="D436" s="123" t="s">
        <v>2511</v>
      </c>
      <c r="E436" s="123" t="s">
        <v>2651</v>
      </c>
      <c r="F436" s="132" t="s">
        <v>2506</v>
      </c>
      <c r="G436" s="132" t="s">
        <v>2506</v>
      </c>
      <c r="H436" s="132" t="s">
        <v>2506</v>
      </c>
      <c r="I436" s="132" t="s">
        <v>2506</v>
      </c>
      <c r="J436" s="132" t="s">
        <v>2506</v>
      </c>
      <c r="K436" s="132" t="s">
        <v>2506</v>
      </c>
      <c r="L436" s="123"/>
      <c r="M436" s="126"/>
      <c r="N436" s="126"/>
      <c r="O436" s="124"/>
      <c r="P436" s="124"/>
      <c r="Q436" s="124"/>
      <c r="R436" s="127"/>
    </row>
    <row r="437" spans="1:18" s="74" customFormat="1" ht="50.1" customHeight="1">
      <c r="A437" s="124">
        <f>COUNTIF(R$2:R437,'RO registers-Client'!K$1)+COUNTIF(R$2:R437,'RO registers-Client'!I$1)+COUNTIF(R$2:R437,'RO registers-Client'!J$1)</f>
        <v>150</v>
      </c>
      <c r="B437" s="152">
        <v>53208</v>
      </c>
      <c r="C437" s="123" t="s">
        <v>2684</v>
      </c>
      <c r="D437" s="123" t="s">
        <v>2511</v>
      </c>
      <c r="E437" s="123" t="s">
        <v>2651</v>
      </c>
      <c r="F437" s="132" t="s">
        <v>2506</v>
      </c>
      <c r="G437" s="132" t="s">
        <v>2506</v>
      </c>
      <c r="H437" s="132" t="s">
        <v>2506</v>
      </c>
      <c r="I437" s="132" t="s">
        <v>2506</v>
      </c>
      <c r="J437" s="132" t="s">
        <v>2506</v>
      </c>
      <c r="K437" s="132" t="s">
        <v>2506</v>
      </c>
      <c r="L437" s="123"/>
      <c r="M437" s="126"/>
      <c r="N437" s="126"/>
      <c r="O437" s="124"/>
      <c r="P437" s="124"/>
      <c r="Q437" s="124"/>
      <c r="R437" s="127"/>
    </row>
    <row r="438" spans="1:18" s="74" customFormat="1" ht="50.1" customHeight="1">
      <c r="A438" s="124">
        <f>COUNTIF(R$2:R438,'RO registers-Client'!K$1)+COUNTIF(R$2:R438,'RO registers-Client'!I$1)+COUNTIF(R$2:R438,'RO registers-Client'!J$1)</f>
        <v>151</v>
      </c>
      <c r="B438" s="152">
        <v>53209</v>
      </c>
      <c r="C438" s="123" t="s">
        <v>2684</v>
      </c>
      <c r="D438" s="123" t="s">
        <v>2511</v>
      </c>
      <c r="E438" s="123" t="s">
        <v>2685</v>
      </c>
      <c r="F438" s="123" t="s">
        <v>2686</v>
      </c>
      <c r="G438" s="123" t="s">
        <v>2687</v>
      </c>
      <c r="H438" s="132" t="s">
        <v>104</v>
      </c>
      <c r="I438" s="123">
        <v>-400</v>
      </c>
      <c r="J438" s="123">
        <v>0.1</v>
      </c>
      <c r="K438" s="123" t="s">
        <v>2688</v>
      </c>
      <c r="L438" s="123"/>
      <c r="M438" s="126" t="s">
        <v>2508</v>
      </c>
      <c r="N438" s="126" t="s">
        <v>2509</v>
      </c>
      <c r="O438" s="124" t="s">
        <v>2510</v>
      </c>
      <c r="P438" s="124"/>
      <c r="Q438" s="124"/>
      <c r="R438" s="127" t="str">
        <f t="shared" si="58"/>
        <v>PWS1PWS2PWG2</v>
      </c>
    </row>
    <row r="439" spans="1:18" s="74" customFormat="1" ht="50.1" customHeight="1">
      <c r="A439" s="124">
        <f>COUNTIF(R$2:R439,'RO registers-Client'!K$1)+COUNTIF(R$2:R439,'RO registers-Client'!I$1)+COUNTIF(R$2:R439,'RO registers-Client'!J$1)</f>
        <v>152</v>
      </c>
      <c r="B439" s="152">
        <v>53210</v>
      </c>
      <c r="C439" s="123" t="s">
        <v>2684</v>
      </c>
      <c r="D439" s="123" t="s">
        <v>2511</v>
      </c>
      <c r="E439" s="123" t="s">
        <v>2689</v>
      </c>
      <c r="F439" s="123" t="s">
        <v>2690</v>
      </c>
      <c r="G439" s="123" t="s">
        <v>2687</v>
      </c>
      <c r="H439" s="132" t="s">
        <v>104</v>
      </c>
      <c r="I439" s="123">
        <v>-400</v>
      </c>
      <c r="J439" s="123">
        <v>0.1</v>
      </c>
      <c r="K439" s="123" t="s">
        <v>2688</v>
      </c>
      <c r="L439" s="123"/>
      <c r="M439" s="126" t="s">
        <v>2508</v>
      </c>
      <c r="N439" s="126" t="s">
        <v>2509</v>
      </c>
      <c r="O439" s="124" t="s">
        <v>2510</v>
      </c>
      <c r="P439" s="124"/>
      <c r="Q439" s="124"/>
      <c r="R439" s="127" t="str">
        <f t="shared" si="58"/>
        <v>PWS1PWS2PWG2</v>
      </c>
    </row>
    <row r="440" spans="1:18" s="74" customFormat="1" ht="50.1" customHeight="1">
      <c r="A440" s="124">
        <f>COUNTIF(R$2:R440,'RO registers-Client'!K$1)+COUNTIF(R$2:R440,'RO registers-Client'!I$1)+COUNTIF(R$2:R440,'RO registers-Client'!J$1)</f>
        <v>153</v>
      </c>
      <c r="B440" s="152">
        <v>53211</v>
      </c>
      <c r="C440" s="123" t="s">
        <v>2684</v>
      </c>
      <c r="D440" s="123" t="s">
        <v>2511</v>
      </c>
      <c r="E440" s="123" t="s">
        <v>2691</v>
      </c>
      <c r="F440" s="123" t="s">
        <v>2692</v>
      </c>
      <c r="G440" s="123" t="s">
        <v>2687</v>
      </c>
      <c r="H440" s="132" t="s">
        <v>104</v>
      </c>
      <c r="I440" s="123">
        <v>-400</v>
      </c>
      <c r="J440" s="123">
        <v>0.1</v>
      </c>
      <c r="K440" s="123" t="s">
        <v>2688</v>
      </c>
      <c r="L440" s="123"/>
      <c r="M440" s="126" t="s">
        <v>2508</v>
      </c>
      <c r="N440" s="126" t="s">
        <v>2509</v>
      </c>
      <c r="O440" s="124" t="s">
        <v>2510</v>
      </c>
      <c r="P440" s="124"/>
      <c r="Q440" s="124"/>
      <c r="R440" s="127" t="str">
        <f t="shared" si="58"/>
        <v>PWS1PWS2PWG2</v>
      </c>
    </row>
    <row r="441" spans="1:18" s="74" customFormat="1" ht="50.1" customHeight="1">
      <c r="A441" s="124">
        <f>COUNTIF(R$2:R441,'RO registers-Client'!K$1)+COUNTIF(R$2:R441,'RO registers-Client'!I$1)+COUNTIF(R$2:R441,'RO registers-Client'!J$1)</f>
        <v>154</v>
      </c>
      <c r="B441" s="152">
        <v>53212</v>
      </c>
      <c r="C441" s="123" t="s">
        <v>2684</v>
      </c>
      <c r="D441" s="123" t="s">
        <v>2511</v>
      </c>
      <c r="E441" s="123" t="s">
        <v>2693</v>
      </c>
      <c r="F441" s="123" t="s">
        <v>2694</v>
      </c>
      <c r="G441" s="123" t="s">
        <v>2687</v>
      </c>
      <c r="H441" s="132" t="s">
        <v>104</v>
      </c>
      <c r="I441" s="123">
        <v>-400</v>
      </c>
      <c r="J441" s="123">
        <v>0.1</v>
      </c>
      <c r="K441" s="123" t="s">
        <v>2695</v>
      </c>
      <c r="L441" s="123"/>
      <c r="M441" s="126" t="s">
        <v>2508</v>
      </c>
      <c r="N441" s="126" t="s">
        <v>2509</v>
      </c>
      <c r="O441" s="124" t="s">
        <v>2510</v>
      </c>
      <c r="P441" s="124"/>
      <c r="Q441" s="124"/>
      <c r="R441" s="127" t="str">
        <f t="shared" si="58"/>
        <v>PWS1PWS2PWG2</v>
      </c>
    </row>
    <row r="442" spans="1:18" s="74" customFormat="1" ht="50.1" customHeight="1">
      <c r="A442" s="124">
        <f>COUNTIF(R$2:R442,'RO registers-Client'!K$1)+COUNTIF(R$2:R442,'RO registers-Client'!I$1)+COUNTIF(R$2:R442,'RO registers-Client'!J$1)</f>
        <v>155</v>
      </c>
      <c r="B442" s="152">
        <v>53213</v>
      </c>
      <c r="C442" s="123" t="s">
        <v>2684</v>
      </c>
      <c r="D442" s="123" t="s">
        <v>2511</v>
      </c>
      <c r="E442" s="123" t="s">
        <v>2696</v>
      </c>
      <c r="F442" s="123" t="s">
        <v>2697</v>
      </c>
      <c r="G442" s="123" t="s">
        <v>2687</v>
      </c>
      <c r="H442" s="132" t="s">
        <v>104</v>
      </c>
      <c r="I442" s="123">
        <v>-400</v>
      </c>
      <c r="J442" s="123">
        <v>0.1</v>
      </c>
      <c r="K442" s="123" t="s">
        <v>2695</v>
      </c>
      <c r="L442" s="123"/>
      <c r="M442" s="126" t="s">
        <v>2508</v>
      </c>
      <c r="N442" s="126" t="s">
        <v>2509</v>
      </c>
      <c r="O442" s="124" t="s">
        <v>2510</v>
      </c>
      <c r="P442" s="124"/>
      <c r="Q442" s="124"/>
      <c r="R442" s="127" t="str">
        <f t="shared" si="58"/>
        <v>PWS1PWS2PWG2</v>
      </c>
    </row>
    <row r="443" spans="1:18" s="74" customFormat="1" ht="50.1" customHeight="1">
      <c r="A443" s="124">
        <f>COUNTIF(R$2:R443,'RO registers-Client'!K$1)+COUNTIF(R$2:R443,'RO registers-Client'!I$1)+COUNTIF(R$2:R443,'RO registers-Client'!J$1)</f>
        <v>156</v>
      </c>
      <c r="B443" s="152">
        <v>53214</v>
      </c>
      <c r="C443" s="123" t="s">
        <v>2684</v>
      </c>
      <c r="D443" s="123" t="s">
        <v>2511</v>
      </c>
      <c r="E443" s="123" t="s">
        <v>2698</v>
      </c>
      <c r="F443" s="123" t="s">
        <v>2699</v>
      </c>
      <c r="G443" s="123" t="s">
        <v>2687</v>
      </c>
      <c r="H443" s="132" t="s">
        <v>104</v>
      </c>
      <c r="I443" s="123">
        <v>-400</v>
      </c>
      <c r="J443" s="123">
        <v>0.1</v>
      </c>
      <c r="K443" s="123" t="s">
        <v>2695</v>
      </c>
      <c r="L443" s="123"/>
      <c r="M443" s="126" t="s">
        <v>2508</v>
      </c>
      <c r="N443" s="126" t="s">
        <v>2509</v>
      </c>
      <c r="O443" s="124" t="s">
        <v>2510</v>
      </c>
      <c r="P443" s="124"/>
      <c r="Q443" s="124"/>
      <c r="R443" s="127" t="str">
        <f t="shared" si="58"/>
        <v>PWS1PWS2PWG2</v>
      </c>
    </row>
    <row r="444" spans="1:18" s="74" customFormat="1" ht="50.1" customHeight="1">
      <c r="A444" s="124">
        <f>COUNTIF(R$2:R444,'RO registers-Client'!K$1)+COUNTIF(R$2:R444,'RO registers-Client'!I$1)+COUNTIF(R$2:R444,'RO registers-Client'!J$1)</f>
        <v>157</v>
      </c>
      <c r="B444" s="152">
        <v>53215</v>
      </c>
      <c r="C444" s="123" t="s">
        <v>2684</v>
      </c>
      <c r="D444" s="123" t="s">
        <v>2511</v>
      </c>
      <c r="E444" s="123" t="s">
        <v>2700</v>
      </c>
      <c r="F444" s="123" t="s">
        <v>2701</v>
      </c>
      <c r="G444" s="123" t="s">
        <v>2687</v>
      </c>
      <c r="H444" s="132" t="s">
        <v>104</v>
      </c>
      <c r="I444" s="123">
        <v>-400</v>
      </c>
      <c r="J444" s="123">
        <v>0.1</v>
      </c>
      <c r="K444" s="123" t="s">
        <v>2702</v>
      </c>
      <c r="L444" s="123"/>
      <c r="M444" s="126" t="s">
        <v>2664</v>
      </c>
      <c r="N444" s="126" t="s">
        <v>2665</v>
      </c>
      <c r="O444" s="124" t="s">
        <v>2666</v>
      </c>
      <c r="P444" s="124"/>
      <c r="Q444" s="124"/>
      <c r="R444" s="127" t="str">
        <f t="shared" si="58"/>
        <v>PWS1PWS2PWG2</v>
      </c>
    </row>
    <row r="445" spans="1:18" s="74" customFormat="1" ht="50.1" customHeight="1">
      <c r="A445" s="124">
        <f>COUNTIF(R$2:R445,'RO registers-Client'!K$1)+COUNTIF(R$2:R445,'RO registers-Client'!I$1)+COUNTIF(R$2:R445,'RO registers-Client'!J$1)</f>
        <v>158</v>
      </c>
      <c r="B445" s="152">
        <v>53216</v>
      </c>
      <c r="C445" s="123" t="s">
        <v>2659</v>
      </c>
      <c r="D445" s="123" t="s">
        <v>2562</v>
      </c>
      <c r="E445" s="123" t="s">
        <v>2703</v>
      </c>
      <c r="F445" s="123" t="s">
        <v>2704</v>
      </c>
      <c r="G445" s="123" t="s">
        <v>2662</v>
      </c>
      <c r="H445" s="132" t="s">
        <v>2705</v>
      </c>
      <c r="I445" s="123">
        <v>-400</v>
      </c>
      <c r="J445" s="123">
        <v>0.1</v>
      </c>
      <c r="K445" s="123" t="s">
        <v>2702</v>
      </c>
      <c r="L445" s="123"/>
      <c r="M445" s="126" t="s">
        <v>2508</v>
      </c>
      <c r="N445" s="126" t="s">
        <v>2509</v>
      </c>
      <c r="O445" s="124" t="s">
        <v>2510</v>
      </c>
      <c r="P445" s="124"/>
      <c r="Q445" s="124"/>
      <c r="R445" s="127" t="str">
        <f t="shared" si="58"/>
        <v>PWS1PWS2PWG2</v>
      </c>
    </row>
    <row r="446" spans="1:18" s="74" customFormat="1" ht="50.1" customHeight="1">
      <c r="A446" s="124">
        <f>COUNTIF(R$2:R446,'RO registers-Client'!K$1)+COUNTIF(R$2:R446,'RO registers-Client'!I$1)+COUNTIF(R$2:R446,'RO registers-Client'!J$1)</f>
        <v>159</v>
      </c>
      <c r="B446" s="152">
        <v>53217</v>
      </c>
      <c r="C446" s="123" t="s">
        <v>2684</v>
      </c>
      <c r="D446" s="123" t="s">
        <v>2511</v>
      </c>
      <c r="E446" s="123" t="s">
        <v>2706</v>
      </c>
      <c r="F446" s="123" t="s">
        <v>2707</v>
      </c>
      <c r="G446" s="123" t="s">
        <v>2687</v>
      </c>
      <c r="H446" s="132" t="s">
        <v>104</v>
      </c>
      <c r="I446" s="123">
        <v>-400</v>
      </c>
      <c r="J446" s="123">
        <v>0.1</v>
      </c>
      <c r="K446" s="123" t="s">
        <v>2702</v>
      </c>
      <c r="L446" s="123"/>
      <c r="M446" s="126" t="s">
        <v>2508</v>
      </c>
      <c r="N446" s="126" t="s">
        <v>2509</v>
      </c>
      <c r="O446" s="124" t="s">
        <v>2510</v>
      </c>
      <c r="P446" s="124"/>
      <c r="Q446" s="124"/>
      <c r="R446" s="127" t="str">
        <f t="shared" si="58"/>
        <v>PWS1PWS2PWG2</v>
      </c>
    </row>
    <row r="447" spans="1:18" s="74" customFormat="1" ht="50.1" customHeight="1">
      <c r="A447" s="124">
        <f>COUNTIF(R$2:R447,'RO registers-Client'!K$1)+COUNTIF(R$2:R447,'RO registers-Client'!I$1)+COUNTIF(R$2:R447,'RO registers-Client'!J$1)</f>
        <v>160</v>
      </c>
      <c r="B447" s="152">
        <v>53218</v>
      </c>
      <c r="C447" s="123" t="s">
        <v>2684</v>
      </c>
      <c r="D447" s="123" t="s">
        <v>2511</v>
      </c>
      <c r="E447" s="123" t="s">
        <v>2708</v>
      </c>
      <c r="F447" s="123" t="s">
        <v>2709</v>
      </c>
      <c r="G447" s="123" t="s">
        <v>2687</v>
      </c>
      <c r="H447" s="168" t="s">
        <v>108</v>
      </c>
      <c r="I447" s="123">
        <v>-1</v>
      </c>
      <c r="J447" s="123">
        <v>0.01</v>
      </c>
      <c r="K447" s="123"/>
      <c r="L447" s="123"/>
      <c r="M447" s="126" t="s">
        <v>2508</v>
      </c>
      <c r="N447" s="126" t="s">
        <v>2509</v>
      </c>
      <c r="O447" s="124" t="s">
        <v>2510</v>
      </c>
      <c r="P447" s="124"/>
      <c r="Q447" s="124"/>
      <c r="R447" s="127" t="str">
        <f t="shared" si="58"/>
        <v>PWS1PWS2PWG2</v>
      </c>
    </row>
    <row r="448" spans="1:18" s="74" customFormat="1" ht="50.1" customHeight="1">
      <c r="A448" s="124">
        <f>COUNTIF(R$2:R448,'RO registers-Client'!K$1)+COUNTIF(R$2:R448,'RO registers-Client'!I$1)+COUNTIF(R$2:R448,'RO registers-Client'!J$1)</f>
        <v>161</v>
      </c>
      <c r="B448" s="152">
        <v>53219</v>
      </c>
      <c r="C448" s="123" t="s">
        <v>2684</v>
      </c>
      <c r="D448" s="123" t="s">
        <v>2511</v>
      </c>
      <c r="E448" s="123" t="s">
        <v>2710</v>
      </c>
      <c r="F448" s="123" t="s">
        <v>2711</v>
      </c>
      <c r="G448" s="123" t="s">
        <v>2687</v>
      </c>
      <c r="H448" s="168" t="s">
        <v>108</v>
      </c>
      <c r="I448" s="123">
        <v>-1</v>
      </c>
      <c r="J448" s="123">
        <v>0.01</v>
      </c>
      <c r="K448" s="123"/>
      <c r="L448" s="123"/>
      <c r="M448" s="126" t="s">
        <v>2508</v>
      </c>
      <c r="N448" s="126" t="s">
        <v>2509</v>
      </c>
      <c r="O448" s="124" t="s">
        <v>2510</v>
      </c>
      <c r="P448" s="124"/>
      <c r="Q448" s="124"/>
      <c r="R448" s="127" t="str">
        <f t="shared" si="58"/>
        <v>PWS1PWS2PWG2</v>
      </c>
    </row>
    <row r="449" spans="1:18" s="74" customFormat="1" ht="50.1" customHeight="1">
      <c r="A449" s="124">
        <f>COUNTIF(R$2:R449,'RO registers-Client'!K$1)+COUNTIF(R$2:R449,'RO registers-Client'!I$1)+COUNTIF(R$2:R449,'RO registers-Client'!J$1)</f>
        <v>162</v>
      </c>
      <c r="B449" s="152">
        <v>53220</v>
      </c>
      <c r="C449" s="123" t="s">
        <v>2684</v>
      </c>
      <c r="D449" s="123" t="s">
        <v>2511</v>
      </c>
      <c r="E449" s="123" t="s">
        <v>2712</v>
      </c>
      <c r="F449" s="123" t="s">
        <v>2713</v>
      </c>
      <c r="G449" s="123" t="s">
        <v>2687</v>
      </c>
      <c r="H449" s="168" t="s">
        <v>108</v>
      </c>
      <c r="I449" s="123">
        <v>-1</v>
      </c>
      <c r="J449" s="123">
        <v>0.01</v>
      </c>
      <c r="K449" s="123"/>
      <c r="L449" s="123"/>
      <c r="M449" s="126" t="s">
        <v>2508</v>
      </c>
      <c r="N449" s="126" t="s">
        <v>2509</v>
      </c>
      <c r="O449" s="124" t="s">
        <v>2510</v>
      </c>
      <c r="P449" s="124"/>
      <c r="Q449" s="124"/>
      <c r="R449" s="127" t="str">
        <f t="shared" si="58"/>
        <v>PWS1PWS2PWG2</v>
      </c>
    </row>
    <row r="450" spans="1:18" s="74" customFormat="1" ht="50.1" customHeight="1">
      <c r="A450" s="124">
        <f>COUNTIF(R$2:R450,'RO registers-Client'!K$1)+COUNTIF(R$2:R450,'RO registers-Client'!I$1)+COUNTIF(R$2:R450,'RO registers-Client'!J$1)</f>
        <v>163</v>
      </c>
      <c r="B450" s="152">
        <v>53221</v>
      </c>
      <c r="C450" s="123" t="s">
        <v>2684</v>
      </c>
      <c r="D450" s="123" t="s">
        <v>2511</v>
      </c>
      <c r="E450" s="123" t="s">
        <v>2714</v>
      </c>
      <c r="F450" s="123" t="s">
        <v>2715</v>
      </c>
      <c r="G450" s="123" t="s">
        <v>2687</v>
      </c>
      <c r="H450" s="132" t="s">
        <v>64</v>
      </c>
      <c r="I450" s="123">
        <v>-20</v>
      </c>
      <c r="J450" s="123">
        <v>0.1</v>
      </c>
      <c r="K450" s="123" t="s">
        <v>2716</v>
      </c>
      <c r="L450" s="123" t="s">
        <v>2717</v>
      </c>
      <c r="M450" s="126" t="s">
        <v>2508</v>
      </c>
      <c r="N450" s="126" t="s">
        <v>2509</v>
      </c>
      <c r="O450" s="124" t="s">
        <v>2510</v>
      </c>
      <c r="P450" s="124"/>
      <c r="Q450" s="124"/>
      <c r="R450" s="127" t="str">
        <f t="shared" si="58"/>
        <v>PWS1PWS2PWG2</v>
      </c>
    </row>
    <row r="451" spans="1:18" s="74" customFormat="1" ht="50.1" customHeight="1">
      <c r="A451" s="124">
        <f>COUNTIF(R$2:R451,'RO registers-Client'!K$1)+COUNTIF(R$2:R451,'RO registers-Client'!I$1)+COUNTIF(R$2:R451,'RO registers-Client'!J$1)</f>
        <v>163</v>
      </c>
      <c r="B451" s="152">
        <v>53222</v>
      </c>
      <c r="C451" s="123" t="s">
        <v>2684</v>
      </c>
      <c r="D451" s="123" t="s">
        <v>2511</v>
      </c>
      <c r="E451" s="123" t="s">
        <v>2718</v>
      </c>
      <c r="F451" s="123" t="s">
        <v>2719</v>
      </c>
      <c r="G451" s="123" t="s">
        <v>2687</v>
      </c>
      <c r="H451" s="132" t="s">
        <v>64</v>
      </c>
      <c r="I451" s="123">
        <v>-20</v>
      </c>
      <c r="J451" s="123">
        <v>0.1</v>
      </c>
      <c r="K451" s="123" t="s">
        <v>2716</v>
      </c>
      <c r="L451" s="151" t="s">
        <v>2720</v>
      </c>
      <c r="M451" s="126"/>
      <c r="N451" s="126"/>
      <c r="O451" s="124"/>
      <c r="P451" s="124"/>
      <c r="Q451" s="124"/>
      <c r="R451" s="127" t="str">
        <f t="shared" si="58"/>
        <v/>
      </c>
    </row>
    <row r="452" spans="1:18" s="74" customFormat="1" ht="50.1" customHeight="1">
      <c r="A452" s="124">
        <f>COUNTIF(R$2:R452,'RO registers-Client'!K$1)+COUNTIF(R$2:R452,'RO registers-Client'!I$1)+COUNTIF(R$2:R452,'RO registers-Client'!J$1)</f>
        <v>164</v>
      </c>
      <c r="B452" s="152">
        <v>53223</v>
      </c>
      <c r="C452" s="123" t="s">
        <v>2684</v>
      </c>
      <c r="D452" s="123" t="s">
        <v>2511</v>
      </c>
      <c r="E452" s="123" t="s">
        <v>2721</v>
      </c>
      <c r="F452" s="123" t="s">
        <v>2722</v>
      </c>
      <c r="G452" s="123" t="s">
        <v>2687</v>
      </c>
      <c r="H452" s="132" t="s">
        <v>64</v>
      </c>
      <c r="I452" s="123">
        <v>-20</v>
      </c>
      <c r="J452" s="123">
        <v>0.1</v>
      </c>
      <c r="K452" s="123" t="s">
        <v>2716</v>
      </c>
      <c r="L452" s="123"/>
      <c r="M452" s="126" t="s">
        <v>2508</v>
      </c>
      <c r="N452" s="126" t="s">
        <v>2509</v>
      </c>
      <c r="O452" s="124" t="s">
        <v>2510</v>
      </c>
      <c r="P452" s="124"/>
      <c r="Q452" s="124"/>
      <c r="R452" s="127" t="str">
        <f t="shared" si="58"/>
        <v>PWS1PWS2PWG2</v>
      </c>
    </row>
    <row r="453" spans="1:18" s="74" customFormat="1" ht="50.1" customHeight="1">
      <c r="A453" s="124">
        <f>COUNTIF(R$2:R453,'RO registers-Client'!K$1)+COUNTIF(R$2:R453,'RO registers-Client'!I$1)+COUNTIF(R$2:R453,'RO registers-Client'!J$1)</f>
        <v>165</v>
      </c>
      <c r="B453" s="152">
        <v>53224</v>
      </c>
      <c r="C453" s="123" t="s">
        <v>2684</v>
      </c>
      <c r="D453" s="123" t="s">
        <v>2511</v>
      </c>
      <c r="E453" s="123" t="s">
        <v>2723</v>
      </c>
      <c r="F453" s="123" t="s">
        <v>2724</v>
      </c>
      <c r="G453" s="123" t="s">
        <v>2687</v>
      </c>
      <c r="H453" s="132" t="s">
        <v>2725</v>
      </c>
      <c r="I453" s="123">
        <v>-660</v>
      </c>
      <c r="J453" s="123">
        <v>0.1</v>
      </c>
      <c r="K453" s="123" t="s">
        <v>2688</v>
      </c>
      <c r="L453" s="123"/>
      <c r="M453" s="126" t="s">
        <v>2508</v>
      </c>
      <c r="N453" s="126" t="s">
        <v>2509</v>
      </c>
      <c r="O453" s="124" t="s">
        <v>2510</v>
      </c>
      <c r="P453" s="124"/>
      <c r="Q453" s="124"/>
      <c r="R453" s="127" t="str">
        <f t="shared" si="58"/>
        <v>PWS1PWS2PWG2</v>
      </c>
    </row>
    <row r="454" spans="1:18" s="74" customFormat="1" ht="50.1" customHeight="1">
      <c r="A454" s="124">
        <f>COUNTIF(R$2:R454,'RO registers-Client'!K$1)+COUNTIF(R$2:R454,'RO registers-Client'!I$1)+COUNTIF(R$2:R454,'RO registers-Client'!J$1)</f>
        <v>166</v>
      </c>
      <c r="B454" s="152">
        <v>53225</v>
      </c>
      <c r="C454" s="123" t="s">
        <v>2684</v>
      </c>
      <c r="D454" s="123" t="s">
        <v>2511</v>
      </c>
      <c r="E454" s="123" t="s">
        <v>2726</v>
      </c>
      <c r="F454" s="123" t="s">
        <v>2727</v>
      </c>
      <c r="G454" s="123" t="s">
        <v>2687</v>
      </c>
      <c r="H454" s="132" t="s">
        <v>2725</v>
      </c>
      <c r="I454" s="123">
        <v>-660</v>
      </c>
      <c r="J454" s="123">
        <v>0.1</v>
      </c>
      <c r="K454" s="123" t="s">
        <v>2695</v>
      </c>
      <c r="L454" s="123"/>
      <c r="M454" s="126" t="s">
        <v>2508</v>
      </c>
      <c r="N454" s="126" t="s">
        <v>2509</v>
      </c>
      <c r="O454" s="124" t="s">
        <v>2510</v>
      </c>
      <c r="P454" s="124"/>
      <c r="Q454" s="124"/>
      <c r="R454" s="127" t="str">
        <f t="shared" si="58"/>
        <v>PWS1PWS2PWG2</v>
      </c>
    </row>
    <row r="455" spans="1:18" s="74" customFormat="1" ht="50.1" customHeight="1">
      <c r="A455" s="124">
        <f>COUNTIF(R$2:R455,'RO registers-Client'!K$1)+COUNTIF(R$2:R455,'RO registers-Client'!I$1)+COUNTIF(R$2:R455,'RO registers-Client'!J$1)</f>
        <v>167</v>
      </c>
      <c r="B455" s="152">
        <v>53226</v>
      </c>
      <c r="C455" s="123" t="s">
        <v>2684</v>
      </c>
      <c r="D455" s="123" t="s">
        <v>2511</v>
      </c>
      <c r="E455" s="123" t="s">
        <v>2728</v>
      </c>
      <c r="F455" s="123" t="s">
        <v>2729</v>
      </c>
      <c r="G455" s="123" t="s">
        <v>2687</v>
      </c>
      <c r="H455" s="168" t="s">
        <v>2730</v>
      </c>
      <c r="I455" s="123">
        <v>-0.1</v>
      </c>
      <c r="J455" s="123">
        <v>0.01</v>
      </c>
      <c r="K455" s="123"/>
      <c r="L455" s="123"/>
      <c r="M455" s="126" t="s">
        <v>2508</v>
      </c>
      <c r="N455" s="126" t="s">
        <v>2509</v>
      </c>
      <c r="O455" s="124" t="s">
        <v>2510</v>
      </c>
      <c r="P455" s="124"/>
      <c r="Q455" s="124"/>
      <c r="R455" s="127" t="str">
        <f t="shared" si="58"/>
        <v>PWS1PWS2PWG2</v>
      </c>
    </row>
    <row r="456" spans="1:18" s="74" customFormat="1" ht="50.1" customHeight="1">
      <c r="A456" s="124">
        <f>COUNTIF(R$2:R456,'RO registers-Client'!K$1)+COUNTIF(R$2:R456,'RO registers-Client'!I$1)+COUNTIF(R$2:R456,'RO registers-Client'!J$1)</f>
        <v>168</v>
      </c>
      <c r="B456" s="152">
        <v>53227</v>
      </c>
      <c r="C456" s="123" t="s">
        <v>2684</v>
      </c>
      <c r="D456" s="123" t="s">
        <v>2511</v>
      </c>
      <c r="E456" s="123" t="s">
        <v>2731</v>
      </c>
      <c r="F456" s="132" t="s">
        <v>2732</v>
      </c>
      <c r="G456" s="123" t="s">
        <v>2687</v>
      </c>
      <c r="H456" s="132" t="s">
        <v>2733</v>
      </c>
      <c r="I456" s="123">
        <v>-1</v>
      </c>
      <c r="J456" s="123">
        <v>0.01</v>
      </c>
      <c r="K456" s="132" t="s">
        <v>2506</v>
      </c>
      <c r="L456" s="123"/>
      <c r="M456" s="126" t="s">
        <v>2508</v>
      </c>
      <c r="N456" s="126" t="s">
        <v>2509</v>
      </c>
      <c r="O456" s="124" t="s">
        <v>2510</v>
      </c>
      <c r="P456" s="124"/>
      <c r="Q456" s="124"/>
      <c r="R456" s="127" t="str">
        <f t="shared" ref="R456" si="59">CONCATENATE(M456,N456,O456,P456,Q456)</f>
        <v>PWS1PWS2PWG2</v>
      </c>
    </row>
    <row r="457" spans="1:18" s="74" customFormat="1" ht="50.1" customHeight="1">
      <c r="A457" s="124">
        <f>COUNTIF(R$2:R457,'RO registers-Client'!K$1)+COUNTIF(R$2:R457,'RO registers-Client'!I$1)+COUNTIF(R$2:R457,'RO registers-Client'!J$1)</f>
        <v>168</v>
      </c>
      <c r="B457" s="152">
        <v>53228</v>
      </c>
      <c r="C457" s="123" t="s">
        <v>2684</v>
      </c>
      <c r="D457" s="123" t="s">
        <v>2511</v>
      </c>
      <c r="E457" s="123" t="s">
        <v>2734</v>
      </c>
      <c r="F457" s="123" t="s">
        <v>2735</v>
      </c>
      <c r="G457" s="123" t="s">
        <v>2687</v>
      </c>
      <c r="H457" s="132" t="s">
        <v>65</v>
      </c>
      <c r="I457" s="132" t="s">
        <v>2506</v>
      </c>
      <c r="J457" s="123">
        <v>0.1</v>
      </c>
      <c r="K457" s="123" t="s">
        <v>2736</v>
      </c>
      <c r="L457" s="123" t="s">
        <v>2737</v>
      </c>
      <c r="M457" s="169"/>
      <c r="N457" s="128"/>
      <c r="O457" s="124" t="s">
        <v>2510</v>
      </c>
      <c r="P457" s="128"/>
      <c r="Q457" s="128"/>
      <c r="R457" s="127" t="str">
        <f t="shared" si="58"/>
        <v>PWG2</v>
      </c>
    </row>
    <row r="458" spans="1:18" s="74" customFormat="1" ht="50.1" customHeight="1">
      <c r="A458" s="124">
        <f>COUNTIF(R$2:R458,'RO registers-Client'!K$1)+COUNTIF(R$2:R458,'RO registers-Client'!I$1)+COUNTIF(R$2:R458,'RO registers-Client'!J$1)</f>
        <v>168</v>
      </c>
      <c r="B458" s="152">
        <v>53229</v>
      </c>
      <c r="C458" s="123" t="s">
        <v>2684</v>
      </c>
      <c r="D458" s="123" t="s">
        <v>2511</v>
      </c>
      <c r="E458" s="123" t="s">
        <v>2738</v>
      </c>
      <c r="F458" s="123" t="s">
        <v>2739</v>
      </c>
      <c r="G458" s="123" t="s">
        <v>2687</v>
      </c>
      <c r="H458" s="132" t="s">
        <v>66</v>
      </c>
      <c r="I458" s="123">
        <v>-2000</v>
      </c>
      <c r="J458" s="123">
        <v>0.1</v>
      </c>
      <c r="K458" s="123" t="s">
        <v>2740</v>
      </c>
      <c r="L458" s="123" t="s">
        <v>2737</v>
      </c>
      <c r="M458" s="169"/>
      <c r="N458" s="128"/>
      <c r="O458" s="124" t="s">
        <v>2510</v>
      </c>
      <c r="P458" s="128"/>
      <c r="Q458" s="128"/>
      <c r="R458" s="127" t="str">
        <f t="shared" si="58"/>
        <v>PWG2</v>
      </c>
    </row>
    <row r="459" spans="1:18" s="74" customFormat="1" ht="50.1" customHeight="1">
      <c r="A459" s="124">
        <f>COUNTIF(R$2:R459,'RO registers-Client'!K$1)+COUNTIF(R$2:R459,'RO registers-Client'!I$1)+COUNTIF(R$2:R459,'RO registers-Client'!J$1)</f>
        <v>168</v>
      </c>
      <c r="B459" s="152">
        <v>53230</v>
      </c>
      <c r="C459" s="123" t="s">
        <v>2684</v>
      </c>
      <c r="D459" s="123" t="s">
        <v>2511</v>
      </c>
      <c r="E459" s="123" t="s">
        <v>2741</v>
      </c>
      <c r="F459" s="123" t="s">
        <v>2742</v>
      </c>
      <c r="G459" s="123" t="s">
        <v>2687</v>
      </c>
      <c r="H459" s="132" t="s">
        <v>67</v>
      </c>
      <c r="I459" s="123">
        <v>-1500</v>
      </c>
      <c r="J459" s="123">
        <v>0.1</v>
      </c>
      <c r="K459" s="123" t="s">
        <v>2688</v>
      </c>
      <c r="L459" s="123" t="s">
        <v>2737</v>
      </c>
      <c r="M459" s="169"/>
      <c r="N459" s="128"/>
      <c r="O459" s="124" t="s">
        <v>2510</v>
      </c>
      <c r="P459" s="128"/>
      <c r="Q459" s="128"/>
      <c r="R459" s="127" t="str">
        <f t="shared" si="58"/>
        <v>PWG2</v>
      </c>
    </row>
    <row r="460" spans="1:18" s="74" customFormat="1" ht="50.1" customHeight="1">
      <c r="A460" s="124">
        <f>COUNTIF(R$2:R460,'RO registers-Client'!K$1)+COUNTIF(R$2:R460,'RO registers-Client'!I$1)+COUNTIF(R$2:R460,'RO registers-Client'!J$1)</f>
        <v>168</v>
      </c>
      <c r="B460" s="152">
        <v>53231</v>
      </c>
      <c r="C460" s="123" t="s">
        <v>2684</v>
      </c>
      <c r="D460" s="123" t="s">
        <v>2511</v>
      </c>
      <c r="E460" s="123" t="s">
        <v>2651</v>
      </c>
      <c r="F460" s="132" t="s">
        <v>2506</v>
      </c>
      <c r="G460" s="132" t="s">
        <v>2506</v>
      </c>
      <c r="H460" s="132" t="s">
        <v>2506</v>
      </c>
      <c r="I460" s="132" t="s">
        <v>2506</v>
      </c>
      <c r="J460" s="132" t="s">
        <v>2506</v>
      </c>
      <c r="K460" s="132" t="s">
        <v>2506</v>
      </c>
      <c r="L460" s="123"/>
      <c r="M460" s="126"/>
      <c r="N460" s="126"/>
      <c r="O460" s="124"/>
      <c r="P460" s="124"/>
      <c r="Q460" s="124"/>
      <c r="R460" s="127"/>
    </row>
    <row r="461" spans="1:18" s="74" customFormat="1" ht="50.1" customHeight="1">
      <c r="A461" s="124">
        <f>COUNTIF(R$2:R461,'RO registers-Client'!K$1)+COUNTIF(R$2:R461,'RO registers-Client'!I$1)+COUNTIF(R$2:R461,'RO registers-Client'!J$1)</f>
        <v>168</v>
      </c>
      <c r="B461" s="152">
        <v>53232</v>
      </c>
      <c r="C461" s="123" t="s">
        <v>2684</v>
      </c>
      <c r="D461" s="123" t="s">
        <v>2511</v>
      </c>
      <c r="E461" s="123" t="s">
        <v>2651</v>
      </c>
      <c r="F461" s="132" t="s">
        <v>2506</v>
      </c>
      <c r="G461" s="132" t="s">
        <v>2506</v>
      </c>
      <c r="H461" s="132" t="s">
        <v>2506</v>
      </c>
      <c r="I461" s="132" t="s">
        <v>2506</v>
      </c>
      <c r="J461" s="132" t="s">
        <v>2506</v>
      </c>
      <c r="K461" s="132" t="s">
        <v>2506</v>
      </c>
      <c r="L461" s="123"/>
      <c r="M461" s="126"/>
      <c r="N461" s="126"/>
      <c r="O461" s="124"/>
      <c r="P461" s="124"/>
      <c r="Q461" s="124"/>
      <c r="R461" s="127"/>
    </row>
    <row r="462" spans="1:18" s="74" customFormat="1" ht="50.1" customHeight="1">
      <c r="A462" s="124">
        <f>COUNTIF(R$2:R462,'RO registers-Client'!K$1)+COUNTIF(R$2:R462,'RO registers-Client'!I$1)+COUNTIF(R$2:R462,'RO registers-Client'!J$1)</f>
        <v>168</v>
      </c>
      <c r="B462" s="152">
        <v>53233</v>
      </c>
      <c r="C462" s="123" t="s">
        <v>2684</v>
      </c>
      <c r="D462" s="123" t="s">
        <v>2511</v>
      </c>
      <c r="E462" s="123" t="s">
        <v>2743</v>
      </c>
      <c r="F462" s="123" t="s">
        <v>2744</v>
      </c>
      <c r="G462" s="123" t="s">
        <v>2745</v>
      </c>
      <c r="H462" s="123" t="s">
        <v>2746</v>
      </c>
      <c r="I462" s="132" t="s">
        <v>2506</v>
      </c>
      <c r="J462" s="123">
        <v>1</v>
      </c>
      <c r="K462" s="123"/>
      <c r="L462" s="151" t="s">
        <v>2657</v>
      </c>
      <c r="M462" s="169"/>
      <c r="N462" s="128"/>
      <c r="O462" s="128"/>
      <c r="P462" s="128"/>
      <c r="Q462" s="128"/>
      <c r="R462" s="127" t="str">
        <f t="shared" si="58"/>
        <v/>
      </c>
    </row>
    <row r="463" spans="1:18" s="74" customFormat="1" ht="50.1" customHeight="1">
      <c r="A463" s="124">
        <f>COUNTIF(R$2:R463,'RO registers-Client'!K$1)+COUNTIF(R$2:R463,'RO registers-Client'!I$1)+COUNTIF(R$2:R463,'RO registers-Client'!J$1)</f>
        <v>168</v>
      </c>
      <c r="B463" s="152">
        <v>53234</v>
      </c>
      <c r="C463" s="123" t="s">
        <v>2684</v>
      </c>
      <c r="D463" s="123" t="s">
        <v>481</v>
      </c>
      <c r="E463" s="123" t="s">
        <v>2116</v>
      </c>
      <c r="F463" s="123" t="s">
        <v>2117</v>
      </c>
      <c r="G463" s="123" t="s">
        <v>253</v>
      </c>
      <c r="H463" s="123" t="s">
        <v>252</v>
      </c>
      <c r="I463" s="132" t="s">
        <v>113</v>
      </c>
      <c r="J463" s="123">
        <v>1</v>
      </c>
      <c r="K463" s="123"/>
      <c r="L463" s="151" t="s">
        <v>598</v>
      </c>
      <c r="M463" s="169"/>
      <c r="N463" s="128"/>
      <c r="O463" s="128"/>
      <c r="P463" s="128"/>
      <c r="Q463" s="128"/>
      <c r="R463" s="127" t="str">
        <f t="shared" si="58"/>
        <v/>
      </c>
    </row>
    <row r="464" spans="1:18" s="74" customFormat="1" ht="50.1" customHeight="1">
      <c r="A464" s="124">
        <f>COUNTIF(R$2:R464,'RO registers-Client'!K$1)+COUNTIF(R$2:R464,'RO registers-Client'!I$1)+COUNTIF(R$2:R464,'RO registers-Client'!J$1)</f>
        <v>169</v>
      </c>
      <c r="B464" s="152">
        <v>53235</v>
      </c>
      <c r="C464" s="123" t="s">
        <v>724</v>
      </c>
      <c r="D464" s="123" t="s">
        <v>481</v>
      </c>
      <c r="E464" s="123" t="s">
        <v>554</v>
      </c>
      <c r="F464" s="123" t="s">
        <v>2747</v>
      </c>
      <c r="G464" s="123" t="s">
        <v>556</v>
      </c>
      <c r="H464" s="132" t="s">
        <v>553</v>
      </c>
      <c r="I464" s="123">
        <v>-1200</v>
      </c>
      <c r="J464" s="123">
        <v>0.1</v>
      </c>
      <c r="K464" s="123" t="s">
        <v>2748</v>
      </c>
      <c r="L464" s="123"/>
      <c r="M464" s="126" t="s">
        <v>453</v>
      </c>
      <c r="N464" s="126" t="s">
        <v>455</v>
      </c>
      <c r="O464" s="124" t="s">
        <v>456</v>
      </c>
      <c r="P464" s="124"/>
      <c r="Q464" s="124"/>
      <c r="R464" s="127" t="str">
        <f t="shared" si="58"/>
        <v>PWS1PWS2PWG2</v>
      </c>
    </row>
    <row r="465" spans="1:18" s="74" customFormat="1" ht="50.1" customHeight="1">
      <c r="A465" s="124">
        <f>COUNTIF(R$2:R465,'RO registers-Client'!K$1)+COUNTIF(R$2:R465,'RO registers-Client'!I$1)+COUNTIF(R$2:R465,'RO registers-Client'!J$1)</f>
        <v>170</v>
      </c>
      <c r="B465" s="152">
        <v>53236</v>
      </c>
      <c r="C465" s="123" t="s">
        <v>724</v>
      </c>
      <c r="D465" s="123" t="s">
        <v>481</v>
      </c>
      <c r="E465" s="123" t="s">
        <v>436</v>
      </c>
      <c r="F465" s="123" t="s">
        <v>433</v>
      </c>
      <c r="G465" s="123" t="s">
        <v>556</v>
      </c>
      <c r="H465" s="132" t="s">
        <v>91</v>
      </c>
      <c r="I465" s="123">
        <v>-1200</v>
      </c>
      <c r="J465" s="123">
        <v>0.1</v>
      </c>
      <c r="K465" s="123" t="s">
        <v>63</v>
      </c>
      <c r="L465" s="123"/>
      <c r="M465" s="126" t="s">
        <v>453</v>
      </c>
      <c r="N465" s="126" t="s">
        <v>455</v>
      </c>
      <c r="O465" s="124" t="s">
        <v>456</v>
      </c>
      <c r="P465" s="124"/>
      <c r="Q465" s="124"/>
      <c r="R465" s="127" t="str">
        <f t="shared" si="58"/>
        <v>PWS1PWS2PWG2</v>
      </c>
    </row>
    <row r="466" spans="1:18" s="74" customFormat="1" ht="50.1" customHeight="1">
      <c r="A466" s="124">
        <f>COUNTIF(R$2:R466,'RO registers-Client'!K$1)+COUNTIF(R$2:R466,'RO registers-Client'!I$1)+COUNTIF(R$2:R466,'RO registers-Client'!J$1)</f>
        <v>171</v>
      </c>
      <c r="B466" s="152">
        <v>53237</v>
      </c>
      <c r="C466" s="123" t="s">
        <v>724</v>
      </c>
      <c r="D466" s="123" t="s">
        <v>481</v>
      </c>
      <c r="E466" s="123" t="s">
        <v>437</v>
      </c>
      <c r="F466" s="123" t="s">
        <v>434</v>
      </c>
      <c r="G466" s="123" t="s">
        <v>556</v>
      </c>
      <c r="H466" s="132" t="s">
        <v>553</v>
      </c>
      <c r="I466" s="123">
        <v>-1200</v>
      </c>
      <c r="J466" s="123">
        <v>0.1</v>
      </c>
      <c r="K466" s="123" t="s">
        <v>63</v>
      </c>
      <c r="L466" s="123"/>
      <c r="M466" s="126" t="s">
        <v>453</v>
      </c>
      <c r="N466" s="126" t="s">
        <v>455</v>
      </c>
      <c r="O466" s="124" t="s">
        <v>456</v>
      </c>
      <c r="P466" s="124"/>
      <c r="Q466" s="124"/>
      <c r="R466" s="127" t="str">
        <f t="shared" si="58"/>
        <v>PWS1PWS2PWG2</v>
      </c>
    </row>
    <row r="467" spans="1:18" s="74" customFormat="1" ht="50.1" customHeight="1">
      <c r="A467" s="124">
        <f>COUNTIF(R$2:R467,'RO registers-Client'!K$1)+COUNTIF(R$2:R467,'RO registers-Client'!I$1)+COUNTIF(R$2:R467,'RO registers-Client'!J$1)</f>
        <v>172</v>
      </c>
      <c r="B467" s="152">
        <v>53238</v>
      </c>
      <c r="C467" s="123" t="s">
        <v>19</v>
      </c>
      <c r="D467" s="123" t="s">
        <v>481</v>
      </c>
      <c r="E467" s="123" t="s">
        <v>438</v>
      </c>
      <c r="F467" s="123" t="s">
        <v>435</v>
      </c>
      <c r="G467" s="123" t="s">
        <v>556</v>
      </c>
      <c r="H467" s="168" t="s">
        <v>240</v>
      </c>
      <c r="I467" s="123">
        <v>-1</v>
      </c>
      <c r="J467" s="123">
        <v>0.01</v>
      </c>
      <c r="K467" s="123"/>
      <c r="L467" s="123"/>
      <c r="M467" s="126" t="s">
        <v>453</v>
      </c>
      <c r="N467" s="126" t="s">
        <v>455</v>
      </c>
      <c r="O467" s="124" t="s">
        <v>456</v>
      </c>
      <c r="P467" s="124"/>
      <c r="Q467" s="124"/>
      <c r="R467" s="127" t="str">
        <f t="shared" si="58"/>
        <v>PWS1PWS2PWG2</v>
      </c>
    </row>
    <row r="468" spans="1:18" s="74" customFormat="1" ht="50.1" customHeight="1">
      <c r="A468" s="124">
        <f>COUNTIF(R$2:R468,'RO registers-Client'!K$1)+COUNTIF(R$2:R468,'RO registers-Client'!I$1)+COUNTIF(R$2:R468,'RO registers-Client'!J$1)</f>
        <v>173</v>
      </c>
      <c r="B468" s="152">
        <v>53239</v>
      </c>
      <c r="C468" s="123" t="s">
        <v>19</v>
      </c>
      <c r="D468" s="123" t="s">
        <v>481</v>
      </c>
      <c r="E468" s="123" t="s">
        <v>323</v>
      </c>
      <c r="F468" s="123" t="s">
        <v>241</v>
      </c>
      <c r="G468" s="123" t="s">
        <v>556</v>
      </c>
      <c r="H468" s="247" t="s">
        <v>242</v>
      </c>
      <c r="I468" s="132" t="s">
        <v>113</v>
      </c>
      <c r="J468" s="123">
        <v>1</v>
      </c>
      <c r="K468" s="123" t="s">
        <v>2749</v>
      </c>
      <c r="L468" s="123"/>
      <c r="M468" s="126" t="s">
        <v>453</v>
      </c>
      <c r="N468" s="126" t="s">
        <v>455</v>
      </c>
      <c r="O468" s="124" t="s">
        <v>456</v>
      </c>
      <c r="P468" s="124"/>
      <c r="Q468" s="124"/>
      <c r="R468" s="127" t="str">
        <f t="shared" si="58"/>
        <v>PWS1PWS2PWG2</v>
      </c>
    </row>
    <row r="469" spans="1:18" s="74" customFormat="1" ht="50.1" customHeight="1">
      <c r="A469" s="124">
        <f>COUNTIF(R$2:R469,'RO registers-Client'!K$1)+COUNTIF(R$2:R469,'RO registers-Client'!I$1)+COUNTIF(R$2:R469,'RO registers-Client'!J$1)</f>
        <v>174</v>
      </c>
      <c r="B469" s="152">
        <v>53240</v>
      </c>
      <c r="C469" s="123" t="s">
        <v>19</v>
      </c>
      <c r="D469" s="123" t="s">
        <v>481</v>
      </c>
      <c r="E469" s="123" t="s">
        <v>749</v>
      </c>
      <c r="F469" s="123" t="s">
        <v>2750</v>
      </c>
      <c r="G469" s="123" t="s">
        <v>556</v>
      </c>
      <c r="H469" s="247"/>
      <c r="I469" s="132" t="s">
        <v>113</v>
      </c>
      <c r="J469" s="123">
        <v>1</v>
      </c>
      <c r="K469" s="123" t="s">
        <v>2749</v>
      </c>
      <c r="L469" s="123"/>
      <c r="M469" s="126" t="s">
        <v>453</v>
      </c>
      <c r="N469" s="126" t="s">
        <v>455</v>
      </c>
      <c r="O469" s="124" t="s">
        <v>456</v>
      </c>
      <c r="P469" s="124"/>
      <c r="Q469" s="124"/>
      <c r="R469" s="127" t="str">
        <f t="shared" si="58"/>
        <v>PWS1PWS2PWG2</v>
      </c>
    </row>
    <row r="470" spans="1:18" s="74" customFormat="1" ht="50.1" customHeight="1">
      <c r="A470" s="124">
        <f>COUNTIF(R$2:R470,'RO registers-Client'!K$1)+COUNTIF(R$2:R470,'RO registers-Client'!I$1)+COUNTIF(R$2:R470,'RO registers-Client'!J$1)</f>
        <v>175</v>
      </c>
      <c r="B470" s="152">
        <v>53241</v>
      </c>
      <c r="C470" s="123" t="s">
        <v>19</v>
      </c>
      <c r="D470" s="123" t="s">
        <v>481</v>
      </c>
      <c r="E470" s="123" t="s">
        <v>750</v>
      </c>
      <c r="F470" s="123" t="s">
        <v>326</v>
      </c>
      <c r="G470" s="123" t="s">
        <v>556</v>
      </c>
      <c r="H470" s="247" t="s">
        <v>242</v>
      </c>
      <c r="I470" s="132" t="s">
        <v>113</v>
      </c>
      <c r="J470" s="123">
        <v>1</v>
      </c>
      <c r="K470" s="123" t="s">
        <v>2749</v>
      </c>
      <c r="L470" s="123"/>
      <c r="M470" s="126" t="s">
        <v>453</v>
      </c>
      <c r="N470" s="126" t="s">
        <v>455</v>
      </c>
      <c r="O470" s="124" t="s">
        <v>456</v>
      </c>
      <c r="P470" s="124"/>
      <c r="Q470" s="124"/>
      <c r="R470" s="127" t="str">
        <f t="shared" si="58"/>
        <v>PWS1PWS2PWG2</v>
      </c>
    </row>
    <row r="471" spans="1:18" s="74" customFormat="1" ht="50.1" customHeight="1">
      <c r="A471" s="124">
        <f>COUNTIF(R$2:R471,'RO registers-Client'!K$1)+COUNTIF(R$2:R471,'RO registers-Client'!I$1)+COUNTIF(R$2:R471,'RO registers-Client'!J$1)</f>
        <v>176</v>
      </c>
      <c r="B471" s="152">
        <v>53242</v>
      </c>
      <c r="C471" s="123" t="s">
        <v>19</v>
      </c>
      <c r="D471" s="123" t="s">
        <v>481</v>
      </c>
      <c r="E471" s="123" t="s">
        <v>243</v>
      </c>
      <c r="F471" s="123" t="s">
        <v>244</v>
      </c>
      <c r="G471" s="123" t="s">
        <v>556</v>
      </c>
      <c r="H471" s="247"/>
      <c r="I471" s="132" t="s">
        <v>113</v>
      </c>
      <c r="J471" s="123">
        <v>1</v>
      </c>
      <c r="K471" s="123" t="s">
        <v>2749</v>
      </c>
      <c r="L471" s="123"/>
      <c r="M471" s="126" t="s">
        <v>453</v>
      </c>
      <c r="N471" s="126" t="s">
        <v>455</v>
      </c>
      <c r="O471" s="124" t="s">
        <v>456</v>
      </c>
      <c r="P471" s="124"/>
      <c r="Q471" s="124"/>
      <c r="R471" s="127" t="str">
        <f t="shared" si="58"/>
        <v>PWS1PWS2PWG2</v>
      </c>
    </row>
    <row r="472" spans="1:18" s="74" customFormat="1" ht="50.1" customHeight="1">
      <c r="A472" s="124">
        <f>COUNTIF(R$2:R472,'RO registers-Client'!K$1)+COUNTIF(R$2:R472,'RO registers-Client'!I$1)+COUNTIF(R$2:R472,'RO registers-Client'!J$1)</f>
        <v>176</v>
      </c>
      <c r="B472" s="152">
        <v>53243</v>
      </c>
      <c r="C472" s="123" t="s">
        <v>19</v>
      </c>
      <c r="D472" s="123" t="s">
        <v>481</v>
      </c>
      <c r="E472" s="123" t="s">
        <v>2442</v>
      </c>
      <c r="F472" s="123" t="s">
        <v>325</v>
      </c>
      <c r="G472" s="123" t="s">
        <v>556</v>
      </c>
      <c r="H472" s="123" t="s">
        <v>324</v>
      </c>
      <c r="I472" s="132" t="s">
        <v>113</v>
      </c>
      <c r="J472" s="123">
        <v>1</v>
      </c>
      <c r="K472" s="123" t="s">
        <v>2749</v>
      </c>
      <c r="L472" s="151" t="s">
        <v>596</v>
      </c>
      <c r="M472" s="126"/>
      <c r="N472" s="126"/>
      <c r="O472" s="124"/>
      <c r="P472" s="124"/>
      <c r="Q472" s="124"/>
      <c r="R472" s="127" t="str">
        <f t="shared" si="58"/>
        <v/>
      </c>
    </row>
    <row r="473" spans="1:18" s="74" customFormat="1" ht="50.1" customHeight="1">
      <c r="A473" s="124">
        <f>COUNTIF(R$2:R473,'RO registers-Client'!K$1)+COUNTIF(R$2:R473,'RO registers-Client'!I$1)+COUNTIF(R$2:R473,'RO registers-Client'!J$1)</f>
        <v>176</v>
      </c>
      <c r="B473" s="152">
        <v>53244</v>
      </c>
      <c r="C473" s="123" t="s">
        <v>19</v>
      </c>
      <c r="D473" s="123" t="s">
        <v>481</v>
      </c>
      <c r="E473" s="123" t="s">
        <v>2443</v>
      </c>
      <c r="F473" s="123" t="s">
        <v>2751</v>
      </c>
      <c r="G473" s="123" t="s">
        <v>556</v>
      </c>
      <c r="H473" s="123" t="s">
        <v>324</v>
      </c>
      <c r="I473" s="132" t="s">
        <v>113</v>
      </c>
      <c r="J473" s="123">
        <v>1</v>
      </c>
      <c r="K473" s="123" t="s">
        <v>2749</v>
      </c>
      <c r="L473" s="151" t="s">
        <v>596</v>
      </c>
      <c r="M473" s="126"/>
      <c r="N473" s="126"/>
      <c r="O473" s="124"/>
      <c r="P473" s="124"/>
      <c r="Q473" s="124"/>
      <c r="R473" s="127" t="str">
        <f t="shared" si="58"/>
        <v/>
      </c>
    </row>
    <row r="474" spans="1:18" s="74" customFormat="1" ht="50.1" customHeight="1">
      <c r="A474" s="124">
        <f>COUNTIF(R$2:R474,'RO registers-Client'!K$1)+COUNTIF(R$2:R474,'RO registers-Client'!I$1)+COUNTIF(R$2:R474,'RO registers-Client'!J$1)</f>
        <v>176</v>
      </c>
      <c r="B474" s="152">
        <v>53245</v>
      </c>
      <c r="C474" s="123" t="s">
        <v>19</v>
      </c>
      <c r="D474" s="123" t="s">
        <v>481</v>
      </c>
      <c r="E474" s="123" t="s">
        <v>442</v>
      </c>
      <c r="F474" s="123" t="s">
        <v>439</v>
      </c>
      <c r="G474" s="123" t="s">
        <v>556</v>
      </c>
      <c r="H474" s="248" t="s">
        <v>242</v>
      </c>
      <c r="I474" s="132" t="s">
        <v>113</v>
      </c>
      <c r="J474" s="123">
        <v>1</v>
      </c>
      <c r="K474" s="123" t="s">
        <v>2749</v>
      </c>
      <c r="L474" s="123" t="s">
        <v>2752</v>
      </c>
      <c r="M474" s="126"/>
      <c r="N474" s="126"/>
      <c r="O474" s="124" t="s">
        <v>456</v>
      </c>
      <c r="P474" s="124"/>
      <c r="Q474" s="124"/>
      <c r="R474" s="127" t="str">
        <f t="shared" si="58"/>
        <v>PWG2</v>
      </c>
    </row>
    <row r="475" spans="1:18" s="74" customFormat="1" ht="50.1" customHeight="1">
      <c r="A475" s="124">
        <f>COUNTIF(R$2:R475,'RO registers-Client'!K$1)+COUNTIF(R$2:R475,'RO registers-Client'!I$1)+COUNTIF(R$2:R475,'RO registers-Client'!J$1)</f>
        <v>176</v>
      </c>
      <c r="B475" s="152">
        <v>53246</v>
      </c>
      <c r="C475" s="123" t="s">
        <v>19</v>
      </c>
      <c r="D475" s="123" t="s">
        <v>481</v>
      </c>
      <c r="E475" s="123" t="s">
        <v>441</v>
      </c>
      <c r="F475" s="123" t="s">
        <v>440</v>
      </c>
      <c r="G475" s="123" t="s">
        <v>556</v>
      </c>
      <c r="H475" s="249"/>
      <c r="I475" s="132" t="s">
        <v>113</v>
      </c>
      <c r="J475" s="123">
        <v>1</v>
      </c>
      <c r="K475" s="123" t="s">
        <v>2749</v>
      </c>
      <c r="L475" s="123" t="s">
        <v>2752</v>
      </c>
      <c r="M475" s="126"/>
      <c r="N475" s="126"/>
      <c r="O475" s="124" t="s">
        <v>456</v>
      </c>
      <c r="P475" s="124"/>
      <c r="Q475" s="124"/>
      <c r="R475" s="127" t="str">
        <f t="shared" si="58"/>
        <v>PWG2</v>
      </c>
    </row>
    <row r="476" spans="1:18" s="129" customFormat="1" ht="50.1" customHeight="1">
      <c r="A476" s="124">
        <f>COUNTIF(R$2:R476,'RO registers-Client'!K$1)+COUNTIF(R$2:R476,'RO registers-Client'!I$1)+COUNTIF(R$2:R476,'RO registers-Client'!J$1)</f>
        <v>177</v>
      </c>
      <c r="B476" s="130">
        <v>53247</v>
      </c>
      <c r="C476" s="131" t="s">
        <v>724</v>
      </c>
      <c r="D476" s="123" t="s">
        <v>481</v>
      </c>
      <c r="E476" s="131" t="s">
        <v>871</v>
      </c>
      <c r="F476" s="131" t="s">
        <v>870</v>
      </c>
      <c r="G476" s="125" t="s">
        <v>556</v>
      </c>
      <c r="H476" s="137" t="s">
        <v>492</v>
      </c>
      <c r="I476" s="131">
        <v>0</v>
      </c>
      <c r="J476" s="131">
        <v>0.1</v>
      </c>
      <c r="K476" s="131" t="s">
        <v>493</v>
      </c>
      <c r="L476" s="123"/>
      <c r="M476" s="126" t="s">
        <v>453</v>
      </c>
      <c r="N476" s="126" t="s">
        <v>455</v>
      </c>
      <c r="O476" s="124" t="s">
        <v>456</v>
      </c>
      <c r="P476" s="124"/>
      <c r="Q476" s="124"/>
      <c r="R476" s="127" t="str">
        <f t="shared" ref="R476" si="60">CONCATENATE(M476,N476,O476,P476,Q476)</f>
        <v>PWS1PWS2PWG2</v>
      </c>
    </row>
    <row r="477" spans="1:18" s="74" customFormat="1" ht="50.1" customHeight="1">
      <c r="A477" s="124">
        <f>COUNTIF(R$2:R477,'RO registers-Client'!K$1)+COUNTIF(R$2:R477,'RO registers-Client'!I$1)+COUNTIF(R$2:R477,'RO registers-Client'!J$1)</f>
        <v>178</v>
      </c>
      <c r="B477" s="152">
        <v>53248</v>
      </c>
      <c r="C477" s="131" t="s">
        <v>724</v>
      </c>
      <c r="D477" s="123" t="s">
        <v>481</v>
      </c>
      <c r="E477" s="123" t="s">
        <v>2444</v>
      </c>
      <c r="F477" s="132" t="s">
        <v>2445</v>
      </c>
      <c r="G477" s="125" t="s">
        <v>556</v>
      </c>
      <c r="H477" s="132" t="s">
        <v>324</v>
      </c>
      <c r="I477" s="132" t="s">
        <v>113</v>
      </c>
      <c r="J477" s="123">
        <v>1</v>
      </c>
      <c r="K477" s="123" t="s">
        <v>2749</v>
      </c>
      <c r="L477" s="123"/>
      <c r="M477" s="126" t="s">
        <v>453</v>
      </c>
      <c r="N477" s="126" t="s">
        <v>455</v>
      </c>
      <c r="O477" s="124" t="s">
        <v>456</v>
      </c>
      <c r="P477" s="124"/>
      <c r="Q477" s="124"/>
      <c r="R477" s="127" t="str">
        <f t="shared" ref="R477:R478" si="61">CONCATENATE(M477,N477,O477,P477,Q477)</f>
        <v>PWS1PWS2PWG2</v>
      </c>
    </row>
    <row r="478" spans="1:18" s="74" customFormat="1" ht="50.1" customHeight="1">
      <c r="A478" s="124">
        <f>COUNTIF(R$2:R478,'RO registers-Client'!K$1)+COUNTIF(R$2:R478,'RO registers-Client'!I$1)+COUNTIF(R$2:R478,'RO registers-Client'!J$1)</f>
        <v>179</v>
      </c>
      <c r="B478" s="152">
        <v>53249</v>
      </c>
      <c r="C478" s="131" t="s">
        <v>724</v>
      </c>
      <c r="D478" s="123" t="s">
        <v>481</v>
      </c>
      <c r="E478" s="123" t="s">
        <v>2446</v>
      </c>
      <c r="F478" s="132" t="s">
        <v>2447</v>
      </c>
      <c r="G478" s="125" t="s">
        <v>556</v>
      </c>
      <c r="H478" s="132" t="s">
        <v>324</v>
      </c>
      <c r="I478" s="132" t="s">
        <v>113</v>
      </c>
      <c r="J478" s="123">
        <v>1</v>
      </c>
      <c r="K478" s="123" t="s">
        <v>2749</v>
      </c>
      <c r="L478" s="123"/>
      <c r="M478" s="126" t="s">
        <v>453</v>
      </c>
      <c r="N478" s="126" t="s">
        <v>455</v>
      </c>
      <c r="O478" s="124" t="s">
        <v>456</v>
      </c>
      <c r="P478" s="124"/>
      <c r="Q478" s="124"/>
      <c r="R478" s="127" t="str">
        <f t="shared" si="61"/>
        <v>PWS1PWS2PWG2</v>
      </c>
    </row>
    <row r="479" spans="1:18" s="74" customFormat="1" ht="50.1" customHeight="1">
      <c r="A479" s="124">
        <f>COUNTIF(R$2:R479,'RO registers-Client'!K$1)+COUNTIF(R$2:R479,'RO registers-Client'!I$1)+COUNTIF(R$2:R479,'RO registers-Client'!J$1)</f>
        <v>180</v>
      </c>
      <c r="B479" s="152">
        <v>53250</v>
      </c>
      <c r="C479" s="123" t="s">
        <v>19</v>
      </c>
      <c r="D479" s="123" t="s">
        <v>481</v>
      </c>
      <c r="E479" s="123" t="s">
        <v>1575</v>
      </c>
      <c r="F479" s="123" t="s">
        <v>1557</v>
      </c>
      <c r="G479" s="123" t="s">
        <v>556</v>
      </c>
      <c r="H479" s="132" t="s">
        <v>67</v>
      </c>
      <c r="I479" s="123">
        <v>-1500</v>
      </c>
      <c r="J479" s="123">
        <v>0.1</v>
      </c>
      <c r="K479" s="123" t="s">
        <v>2748</v>
      </c>
      <c r="L479" s="123"/>
      <c r="M479" s="126" t="s">
        <v>453</v>
      </c>
      <c r="N479" s="126" t="s">
        <v>455</v>
      </c>
      <c r="O479" s="124" t="s">
        <v>456</v>
      </c>
      <c r="P479" s="124"/>
      <c r="Q479" s="124"/>
      <c r="R479" s="127" t="str">
        <f t="shared" si="58"/>
        <v>PWS1PWS2PWG2</v>
      </c>
    </row>
    <row r="480" spans="1:18" s="74" customFormat="1" ht="50.1" customHeight="1">
      <c r="A480" s="124">
        <f>COUNTIF(R$2:R480,'RO registers-Client'!K$1)+COUNTIF(R$2:R480,'RO registers-Client'!I$1)+COUNTIF(R$2:R480,'RO registers-Client'!J$1)</f>
        <v>181</v>
      </c>
      <c r="B480" s="152">
        <v>53251</v>
      </c>
      <c r="C480" s="123" t="s">
        <v>19</v>
      </c>
      <c r="D480" s="123" t="s">
        <v>481</v>
      </c>
      <c r="E480" s="123" t="s">
        <v>1576</v>
      </c>
      <c r="F480" s="123" t="s">
        <v>1558</v>
      </c>
      <c r="G480" s="123" t="s">
        <v>556</v>
      </c>
      <c r="H480" s="132" t="s">
        <v>65</v>
      </c>
      <c r="I480" s="132" t="s">
        <v>113</v>
      </c>
      <c r="J480" s="123">
        <v>0.1</v>
      </c>
      <c r="K480" s="123" t="s">
        <v>2753</v>
      </c>
      <c r="L480" s="123"/>
      <c r="M480" s="126" t="s">
        <v>453</v>
      </c>
      <c r="N480" s="126" t="s">
        <v>455</v>
      </c>
      <c r="O480" s="124" t="s">
        <v>456</v>
      </c>
      <c r="P480" s="124"/>
      <c r="Q480" s="124"/>
      <c r="R480" s="127" t="str">
        <f t="shared" si="58"/>
        <v>PWS1PWS2PWG2</v>
      </c>
    </row>
    <row r="481" spans="1:18" s="74" customFormat="1" ht="50.1" customHeight="1">
      <c r="A481" s="124">
        <f>COUNTIF(R$2:R481,'RO registers-Client'!K$1)+COUNTIF(R$2:R481,'RO registers-Client'!I$1)+COUNTIF(R$2:R481,'RO registers-Client'!J$1)</f>
        <v>182</v>
      </c>
      <c r="B481" s="152">
        <v>53252</v>
      </c>
      <c r="C481" s="123" t="s">
        <v>19</v>
      </c>
      <c r="D481" s="123" t="s">
        <v>481</v>
      </c>
      <c r="E481" s="123" t="s">
        <v>1577</v>
      </c>
      <c r="F481" s="123" t="s">
        <v>1559</v>
      </c>
      <c r="G481" s="123" t="s">
        <v>556</v>
      </c>
      <c r="H481" s="132" t="s">
        <v>66</v>
      </c>
      <c r="I481" s="123">
        <v>-2000</v>
      </c>
      <c r="J481" s="123">
        <v>0.1</v>
      </c>
      <c r="K481" s="123" t="s">
        <v>2754</v>
      </c>
      <c r="L481" s="123"/>
      <c r="M481" s="126" t="s">
        <v>453</v>
      </c>
      <c r="N481" s="126" t="s">
        <v>455</v>
      </c>
      <c r="O481" s="124" t="s">
        <v>456</v>
      </c>
      <c r="P481" s="124"/>
      <c r="Q481" s="124"/>
      <c r="R481" s="127" t="str">
        <f t="shared" si="58"/>
        <v>PWS1PWS2PWG2</v>
      </c>
    </row>
    <row r="482" spans="1:18" s="74" customFormat="1" ht="50.1" customHeight="1">
      <c r="A482" s="124">
        <f>COUNTIF(R$2:R482,'RO registers-Client'!K$1)+COUNTIF(R$2:R482,'RO registers-Client'!I$1)+COUNTIF(R$2:R482,'RO registers-Client'!J$1)</f>
        <v>182</v>
      </c>
      <c r="B482" s="152">
        <v>53253</v>
      </c>
      <c r="C482" s="123" t="s">
        <v>19</v>
      </c>
      <c r="D482" s="123" t="s">
        <v>481</v>
      </c>
      <c r="E482" s="123" t="s">
        <v>1578</v>
      </c>
      <c r="F482" s="123" t="s">
        <v>1560</v>
      </c>
      <c r="G482" s="123" t="s">
        <v>556</v>
      </c>
      <c r="H482" s="247" t="s">
        <v>242</v>
      </c>
      <c r="I482" s="132" t="s">
        <v>113</v>
      </c>
      <c r="J482" s="123">
        <v>1</v>
      </c>
      <c r="K482" s="123" t="s">
        <v>2749</v>
      </c>
      <c r="L482" s="151" t="s">
        <v>597</v>
      </c>
      <c r="M482" s="126"/>
      <c r="N482" s="126"/>
      <c r="O482" s="124"/>
      <c r="P482" s="124"/>
      <c r="Q482" s="124"/>
      <c r="R482" s="127" t="str">
        <f t="shared" si="58"/>
        <v/>
      </c>
    </row>
    <row r="483" spans="1:18" s="74" customFormat="1" ht="50.1" customHeight="1">
      <c r="A483" s="124">
        <f>COUNTIF(R$2:R483,'RO registers-Client'!K$1)+COUNTIF(R$2:R483,'RO registers-Client'!I$1)+COUNTIF(R$2:R483,'RO registers-Client'!J$1)</f>
        <v>182</v>
      </c>
      <c r="B483" s="152">
        <v>53254</v>
      </c>
      <c r="C483" s="123" t="s">
        <v>19</v>
      </c>
      <c r="D483" s="123" t="s">
        <v>481</v>
      </c>
      <c r="E483" s="123" t="s">
        <v>1579</v>
      </c>
      <c r="F483" s="123" t="s">
        <v>1561</v>
      </c>
      <c r="G483" s="123" t="s">
        <v>556</v>
      </c>
      <c r="H483" s="247"/>
      <c r="I483" s="132" t="s">
        <v>113</v>
      </c>
      <c r="J483" s="123">
        <v>1</v>
      </c>
      <c r="K483" s="123" t="s">
        <v>2749</v>
      </c>
      <c r="L483" s="151" t="s">
        <v>597</v>
      </c>
      <c r="M483" s="126"/>
      <c r="N483" s="126"/>
      <c r="O483" s="124"/>
      <c r="P483" s="124"/>
      <c r="Q483" s="124"/>
      <c r="R483" s="127" t="str">
        <f t="shared" si="58"/>
        <v/>
      </c>
    </row>
    <row r="484" spans="1:18" s="74" customFormat="1" ht="50.1" customHeight="1">
      <c r="A484" s="124">
        <f>COUNTIF(R$2:R484,'RO registers-Client'!K$1)+COUNTIF(R$2:R484,'RO registers-Client'!I$1)+COUNTIF(R$2:R484,'RO registers-Client'!J$1)</f>
        <v>182</v>
      </c>
      <c r="B484" s="152">
        <v>53255</v>
      </c>
      <c r="C484" s="123" t="s">
        <v>19</v>
      </c>
      <c r="D484" s="123" t="s">
        <v>481</v>
      </c>
      <c r="E484" s="123" t="s">
        <v>1580</v>
      </c>
      <c r="F484" s="123" t="s">
        <v>1562</v>
      </c>
      <c r="G484" s="123" t="s">
        <v>556</v>
      </c>
      <c r="H484" s="247" t="s">
        <v>242</v>
      </c>
      <c r="I484" s="132" t="s">
        <v>113</v>
      </c>
      <c r="J484" s="123">
        <v>1</v>
      </c>
      <c r="K484" s="123" t="s">
        <v>2749</v>
      </c>
      <c r="L484" s="151" t="s">
        <v>597</v>
      </c>
      <c r="M484" s="126"/>
      <c r="N484" s="126"/>
      <c r="O484" s="124"/>
      <c r="P484" s="124"/>
      <c r="Q484" s="124"/>
      <c r="R484" s="127" t="str">
        <f t="shared" si="58"/>
        <v/>
      </c>
    </row>
    <row r="485" spans="1:18" s="74" customFormat="1" ht="50.1" customHeight="1">
      <c r="A485" s="124">
        <f>COUNTIF(R$2:R485,'RO registers-Client'!K$1)+COUNTIF(R$2:R485,'RO registers-Client'!I$1)+COUNTIF(R$2:R485,'RO registers-Client'!J$1)</f>
        <v>182</v>
      </c>
      <c r="B485" s="152">
        <v>53256</v>
      </c>
      <c r="C485" s="123" t="s">
        <v>19</v>
      </c>
      <c r="D485" s="123" t="s">
        <v>481</v>
      </c>
      <c r="E485" s="123" t="s">
        <v>1581</v>
      </c>
      <c r="F485" s="123" t="s">
        <v>1563</v>
      </c>
      <c r="G485" s="123" t="s">
        <v>556</v>
      </c>
      <c r="H485" s="247"/>
      <c r="I485" s="132" t="s">
        <v>113</v>
      </c>
      <c r="J485" s="123">
        <v>1</v>
      </c>
      <c r="K485" s="123" t="s">
        <v>2749</v>
      </c>
      <c r="L485" s="151" t="s">
        <v>597</v>
      </c>
      <c r="M485" s="126"/>
      <c r="N485" s="126"/>
      <c r="O485" s="124"/>
      <c r="P485" s="124"/>
      <c r="Q485" s="124"/>
      <c r="R485" s="127" t="str">
        <f t="shared" si="58"/>
        <v/>
      </c>
    </row>
    <row r="486" spans="1:18" s="74" customFormat="1" ht="50.1" customHeight="1">
      <c r="A486" s="124">
        <f>COUNTIF(R$2:R486,'RO registers-Client'!K$1)+COUNTIF(R$2:R486,'RO registers-Client'!I$1)+COUNTIF(R$2:R486,'RO registers-Client'!J$1)</f>
        <v>183</v>
      </c>
      <c r="B486" s="152">
        <v>53257</v>
      </c>
      <c r="C486" s="123" t="s">
        <v>19</v>
      </c>
      <c r="D486" s="123" t="s">
        <v>481</v>
      </c>
      <c r="E486" s="123" t="s">
        <v>2134</v>
      </c>
      <c r="F486" s="123" t="s">
        <v>2118</v>
      </c>
      <c r="G486" s="123" t="s">
        <v>556</v>
      </c>
      <c r="H486" s="168" t="s">
        <v>109</v>
      </c>
      <c r="I486" s="123">
        <v>-1000</v>
      </c>
      <c r="J486" s="123">
        <v>0.1</v>
      </c>
      <c r="K486" s="123" t="s">
        <v>2754</v>
      </c>
      <c r="L486" s="123"/>
      <c r="M486" s="126" t="s">
        <v>453</v>
      </c>
      <c r="N486" s="126" t="s">
        <v>455</v>
      </c>
      <c r="O486" s="124" t="s">
        <v>456</v>
      </c>
      <c r="P486" s="124"/>
      <c r="Q486" s="124"/>
      <c r="R486" s="127" t="str">
        <f t="shared" si="58"/>
        <v>PWS1PWS2PWG2</v>
      </c>
    </row>
    <row r="487" spans="1:18" s="74" customFormat="1" ht="50.1" customHeight="1">
      <c r="A487" s="124">
        <f>COUNTIF(R$2:R487,'RO registers-Client'!K$1)+COUNTIF(R$2:R487,'RO registers-Client'!I$1)+COUNTIF(R$2:R487,'RO registers-Client'!J$1)</f>
        <v>184</v>
      </c>
      <c r="B487" s="152">
        <v>53258</v>
      </c>
      <c r="C487" s="123" t="s">
        <v>19</v>
      </c>
      <c r="D487" s="123" t="s">
        <v>481</v>
      </c>
      <c r="E487" s="123" t="s">
        <v>2142</v>
      </c>
      <c r="F487" s="123" t="s">
        <v>2126</v>
      </c>
      <c r="G487" s="123" t="s">
        <v>556</v>
      </c>
      <c r="H487" s="168" t="s">
        <v>109</v>
      </c>
      <c r="I487" s="123">
        <v>-1000</v>
      </c>
      <c r="J487" s="123">
        <v>0.1</v>
      </c>
      <c r="K487" s="123" t="s">
        <v>2748</v>
      </c>
      <c r="L487" s="123"/>
      <c r="M487" s="126" t="s">
        <v>453</v>
      </c>
      <c r="N487" s="126" t="s">
        <v>455</v>
      </c>
      <c r="O487" s="124" t="s">
        <v>456</v>
      </c>
      <c r="P487" s="124"/>
      <c r="Q487" s="124"/>
      <c r="R487" s="127" t="str">
        <f t="shared" si="58"/>
        <v>PWS1PWS2PWG2</v>
      </c>
    </row>
    <row r="488" spans="1:18" s="74" customFormat="1" ht="50.1" customHeight="1">
      <c r="A488" s="124">
        <f>COUNTIF(R$2:R488,'RO registers-Client'!K$1)+COUNTIF(R$2:R488,'RO registers-Client'!I$1)+COUNTIF(R$2:R488,'RO registers-Client'!J$1)</f>
        <v>184</v>
      </c>
      <c r="B488" s="152">
        <v>53259</v>
      </c>
      <c r="C488" s="123" t="s">
        <v>19</v>
      </c>
      <c r="D488" s="123" t="s">
        <v>481</v>
      </c>
      <c r="E488" s="123" t="s">
        <v>1582</v>
      </c>
      <c r="F488" s="123" t="s">
        <v>1564</v>
      </c>
      <c r="G488" s="123" t="s">
        <v>556</v>
      </c>
      <c r="H488" s="132" t="s">
        <v>65</v>
      </c>
      <c r="I488" s="132" t="s">
        <v>113</v>
      </c>
      <c r="J488" s="123">
        <v>0.1</v>
      </c>
      <c r="K488" s="123" t="s">
        <v>2753</v>
      </c>
      <c r="L488" s="123"/>
      <c r="M488" s="126"/>
      <c r="N488" s="126" t="s">
        <v>455</v>
      </c>
      <c r="O488" s="124" t="s">
        <v>456</v>
      </c>
      <c r="P488" s="124" t="s">
        <v>459</v>
      </c>
      <c r="Q488" s="124"/>
      <c r="R488" s="127" t="str">
        <f t="shared" si="58"/>
        <v>PWS2PWG2Multi-String</v>
      </c>
    </row>
    <row r="489" spans="1:18" s="79" customFormat="1" ht="50.1" customHeight="1">
      <c r="A489" s="124">
        <f>COUNTIF(R$2:R489,'RO registers-Client'!K$1)+COUNTIF(R$2:R489,'RO registers-Client'!I$1)+COUNTIF(R$2:R489,'RO registers-Client'!J$1)</f>
        <v>184</v>
      </c>
      <c r="B489" s="152">
        <v>53260</v>
      </c>
      <c r="C489" s="123" t="s">
        <v>19</v>
      </c>
      <c r="D489" s="123" t="s">
        <v>481</v>
      </c>
      <c r="E489" s="123" t="s">
        <v>1583</v>
      </c>
      <c r="F489" s="123" t="s">
        <v>1565</v>
      </c>
      <c r="G489" s="123" t="s">
        <v>556</v>
      </c>
      <c r="H489" s="132" t="s">
        <v>324</v>
      </c>
      <c r="I489" s="132" t="s">
        <v>113</v>
      </c>
      <c r="J489" s="123">
        <v>1</v>
      </c>
      <c r="K489" s="123" t="s">
        <v>2749</v>
      </c>
      <c r="L489" s="151" t="s">
        <v>596</v>
      </c>
      <c r="M489" s="169"/>
      <c r="N489" s="128"/>
      <c r="O489" s="128"/>
      <c r="P489" s="128"/>
      <c r="Q489" s="128"/>
      <c r="R489" s="127" t="str">
        <f t="shared" si="58"/>
        <v/>
      </c>
    </row>
    <row r="490" spans="1:18" s="79" customFormat="1" ht="50.1" customHeight="1">
      <c r="A490" s="124">
        <f>COUNTIF(R$2:R490,'RO registers-Client'!K$1)+COUNTIF(R$2:R490,'RO registers-Client'!I$1)+COUNTIF(R$2:R490,'RO registers-Client'!J$1)</f>
        <v>184</v>
      </c>
      <c r="B490" s="152">
        <v>53261</v>
      </c>
      <c r="C490" s="123" t="s">
        <v>19</v>
      </c>
      <c r="D490" s="123" t="s">
        <v>481</v>
      </c>
      <c r="E490" s="123" t="s">
        <v>1584</v>
      </c>
      <c r="F490" s="123" t="s">
        <v>1566</v>
      </c>
      <c r="G490" s="123" t="s">
        <v>556</v>
      </c>
      <c r="H490" s="132" t="s">
        <v>324</v>
      </c>
      <c r="I490" s="132" t="s">
        <v>113</v>
      </c>
      <c r="J490" s="123">
        <v>1</v>
      </c>
      <c r="K490" s="123" t="s">
        <v>2749</v>
      </c>
      <c r="L490" s="151" t="s">
        <v>596</v>
      </c>
      <c r="M490" s="169"/>
      <c r="N490" s="128"/>
      <c r="O490" s="128"/>
      <c r="P490" s="128"/>
      <c r="Q490" s="128"/>
      <c r="R490" s="127" t="str">
        <f t="shared" si="58"/>
        <v/>
      </c>
    </row>
    <row r="491" spans="1:18" s="74" customFormat="1" ht="50.1" customHeight="1">
      <c r="A491" s="124">
        <f>COUNTIF(R$2:R491,'RO registers-Client'!K$1)+COUNTIF(R$2:R491,'RO registers-Client'!I$1)+COUNTIF(R$2:R491,'RO registers-Client'!J$1)</f>
        <v>184</v>
      </c>
      <c r="B491" s="152" t="s">
        <v>2755</v>
      </c>
      <c r="C491" s="123" t="s">
        <v>113</v>
      </c>
      <c r="D491" s="123" t="s">
        <v>481</v>
      </c>
      <c r="E491" s="123" t="s">
        <v>113</v>
      </c>
      <c r="F491" s="123" t="s">
        <v>113</v>
      </c>
      <c r="G491" s="123" t="s">
        <v>113</v>
      </c>
      <c r="H491" s="123" t="s">
        <v>113</v>
      </c>
      <c r="I491" s="132" t="s">
        <v>113</v>
      </c>
      <c r="J491" s="123" t="s">
        <v>113</v>
      </c>
      <c r="K491" s="123" t="s">
        <v>113</v>
      </c>
      <c r="L491" s="123" t="s">
        <v>113</v>
      </c>
      <c r="M491" s="169"/>
      <c r="N491" s="128"/>
      <c r="O491" s="128"/>
      <c r="P491" s="128"/>
      <c r="Q491" s="128"/>
      <c r="R491" s="127" t="str">
        <f t="shared" si="58"/>
        <v/>
      </c>
    </row>
    <row r="492" spans="1:18" s="74" customFormat="1" ht="50.1" customHeight="1">
      <c r="A492" s="124">
        <f>COUNTIF(R$2:R492,'RO registers-Client'!K$1)+COUNTIF(R$2:R492,'RO registers-Client'!I$1)+COUNTIF(R$2:R492,'RO registers-Client'!J$1)</f>
        <v>184</v>
      </c>
      <c r="B492" s="152">
        <v>53270</v>
      </c>
      <c r="C492" s="123" t="s">
        <v>19</v>
      </c>
      <c r="D492" s="123" t="s">
        <v>481</v>
      </c>
      <c r="E492" s="123" t="s">
        <v>1595</v>
      </c>
      <c r="F492" s="123" t="s">
        <v>1738</v>
      </c>
      <c r="G492" s="123" t="s">
        <v>556</v>
      </c>
      <c r="H492" s="132" t="s">
        <v>67</v>
      </c>
      <c r="I492" s="123">
        <v>-1500</v>
      </c>
      <c r="J492" s="123">
        <v>0.1</v>
      </c>
      <c r="K492" s="123" t="s">
        <v>2748</v>
      </c>
      <c r="L492" s="123"/>
      <c r="M492" s="126"/>
      <c r="N492" s="126"/>
      <c r="O492" s="124"/>
      <c r="P492" s="124" t="s">
        <v>459</v>
      </c>
      <c r="Q492" s="124"/>
      <c r="R492" s="127" t="str">
        <f t="shared" si="58"/>
        <v>Multi-String</v>
      </c>
    </row>
    <row r="493" spans="1:18" s="74" customFormat="1" ht="50.1" customHeight="1">
      <c r="A493" s="124">
        <f>COUNTIF(R$2:R493,'RO registers-Client'!K$1)+COUNTIF(R$2:R493,'RO registers-Client'!I$1)+COUNTIF(R$2:R493,'RO registers-Client'!J$1)</f>
        <v>184</v>
      </c>
      <c r="B493" s="152">
        <v>53271</v>
      </c>
      <c r="C493" s="123" t="s">
        <v>19</v>
      </c>
      <c r="D493" s="123" t="s">
        <v>481</v>
      </c>
      <c r="E493" s="123" t="s">
        <v>1596</v>
      </c>
      <c r="F493" s="123" t="s">
        <v>1739</v>
      </c>
      <c r="G493" s="123" t="s">
        <v>556</v>
      </c>
      <c r="H493" s="132" t="s">
        <v>65</v>
      </c>
      <c r="I493" s="123">
        <v>0</v>
      </c>
      <c r="J493" s="123">
        <v>0.1</v>
      </c>
      <c r="K493" s="123" t="s">
        <v>2753</v>
      </c>
      <c r="L493" s="123"/>
      <c r="M493" s="126"/>
      <c r="N493" s="126"/>
      <c r="O493" s="124"/>
      <c r="P493" s="124" t="s">
        <v>459</v>
      </c>
      <c r="Q493" s="124"/>
      <c r="R493" s="127" t="str">
        <f t="shared" si="58"/>
        <v>Multi-String</v>
      </c>
    </row>
    <row r="494" spans="1:18" s="74" customFormat="1" ht="50.1" customHeight="1">
      <c r="A494" s="124">
        <f>COUNTIF(R$2:R494,'RO registers-Client'!K$1)+COUNTIF(R$2:R494,'RO registers-Client'!I$1)+COUNTIF(R$2:R494,'RO registers-Client'!J$1)</f>
        <v>184</v>
      </c>
      <c r="B494" s="152">
        <v>53272</v>
      </c>
      <c r="C494" s="123" t="s">
        <v>19</v>
      </c>
      <c r="D494" s="123" t="s">
        <v>481</v>
      </c>
      <c r="E494" s="123" t="s">
        <v>1597</v>
      </c>
      <c r="F494" s="123" t="s">
        <v>1740</v>
      </c>
      <c r="G494" s="123" t="s">
        <v>556</v>
      </c>
      <c r="H494" s="132" t="s">
        <v>66</v>
      </c>
      <c r="I494" s="123">
        <v>-2000</v>
      </c>
      <c r="J494" s="123">
        <v>0.1</v>
      </c>
      <c r="K494" s="123" t="s">
        <v>2754</v>
      </c>
      <c r="L494" s="123"/>
      <c r="M494" s="169"/>
      <c r="N494" s="128"/>
      <c r="O494" s="128"/>
      <c r="P494" s="124" t="s">
        <v>459</v>
      </c>
      <c r="Q494" s="124"/>
      <c r="R494" s="127" t="str">
        <f t="shared" si="58"/>
        <v>Multi-String</v>
      </c>
    </row>
    <row r="495" spans="1:18" s="74" customFormat="1" ht="50.1" customHeight="1">
      <c r="A495" s="124">
        <f>COUNTIF(R$2:R495,'RO registers-Client'!K$1)+COUNTIF(R$2:R495,'RO registers-Client'!I$1)+COUNTIF(R$2:R495,'RO registers-Client'!J$1)</f>
        <v>184</v>
      </c>
      <c r="B495" s="152">
        <v>53273</v>
      </c>
      <c r="C495" s="123" t="s">
        <v>19</v>
      </c>
      <c r="D495" s="123" t="s">
        <v>481</v>
      </c>
      <c r="E495" s="123" t="s">
        <v>1598</v>
      </c>
      <c r="F495" s="123" t="s">
        <v>1741</v>
      </c>
      <c r="G495" s="123" t="s">
        <v>556</v>
      </c>
      <c r="H495" s="247" t="s">
        <v>242</v>
      </c>
      <c r="I495" s="123">
        <v>0</v>
      </c>
      <c r="J495" s="123">
        <v>1</v>
      </c>
      <c r="K495" s="123" t="s">
        <v>2749</v>
      </c>
      <c r="L495" s="151" t="s">
        <v>597</v>
      </c>
      <c r="M495" s="169"/>
      <c r="N495" s="128"/>
      <c r="O495" s="128"/>
      <c r="P495" s="124"/>
      <c r="Q495" s="124"/>
      <c r="R495" s="127" t="str">
        <f t="shared" si="58"/>
        <v/>
      </c>
    </row>
    <row r="496" spans="1:18" s="74" customFormat="1" ht="50.1" customHeight="1">
      <c r="A496" s="124">
        <f>COUNTIF(R$2:R496,'RO registers-Client'!K$1)+COUNTIF(R$2:R496,'RO registers-Client'!I$1)+COUNTIF(R$2:R496,'RO registers-Client'!J$1)</f>
        <v>184</v>
      </c>
      <c r="B496" s="152">
        <v>53274</v>
      </c>
      <c r="C496" s="123" t="s">
        <v>19</v>
      </c>
      <c r="D496" s="123" t="s">
        <v>481</v>
      </c>
      <c r="E496" s="123" t="s">
        <v>1599</v>
      </c>
      <c r="F496" s="123" t="s">
        <v>1742</v>
      </c>
      <c r="G496" s="123" t="s">
        <v>556</v>
      </c>
      <c r="H496" s="247"/>
      <c r="I496" s="123">
        <v>0</v>
      </c>
      <c r="J496" s="123">
        <v>1</v>
      </c>
      <c r="K496" s="123" t="s">
        <v>2749</v>
      </c>
      <c r="L496" s="151" t="s">
        <v>597</v>
      </c>
      <c r="M496" s="169"/>
      <c r="N496" s="128"/>
      <c r="O496" s="128"/>
      <c r="P496" s="124"/>
      <c r="Q496" s="124"/>
      <c r="R496" s="127" t="str">
        <f t="shared" si="58"/>
        <v/>
      </c>
    </row>
    <row r="497" spans="1:18" s="74" customFormat="1" ht="50.1" customHeight="1">
      <c r="A497" s="124">
        <f>COUNTIF(R$2:R497,'RO registers-Client'!K$1)+COUNTIF(R$2:R497,'RO registers-Client'!I$1)+COUNTIF(R$2:R497,'RO registers-Client'!J$1)</f>
        <v>184</v>
      </c>
      <c r="B497" s="152">
        <v>53275</v>
      </c>
      <c r="C497" s="123" t="s">
        <v>19</v>
      </c>
      <c r="D497" s="123" t="s">
        <v>481</v>
      </c>
      <c r="E497" s="123" t="s">
        <v>1600</v>
      </c>
      <c r="F497" s="123" t="s">
        <v>1743</v>
      </c>
      <c r="G497" s="123" t="s">
        <v>556</v>
      </c>
      <c r="H497" s="247" t="s">
        <v>242</v>
      </c>
      <c r="I497" s="123">
        <v>0</v>
      </c>
      <c r="J497" s="123">
        <v>1</v>
      </c>
      <c r="K497" s="123" t="s">
        <v>2749</v>
      </c>
      <c r="L497" s="151" t="s">
        <v>597</v>
      </c>
      <c r="M497" s="169"/>
      <c r="N497" s="128"/>
      <c r="O497" s="128"/>
      <c r="P497" s="124"/>
      <c r="Q497" s="124"/>
      <c r="R497" s="127" t="str">
        <f t="shared" si="58"/>
        <v/>
      </c>
    </row>
    <row r="498" spans="1:18" s="74" customFormat="1" ht="50.1" customHeight="1">
      <c r="A498" s="124">
        <f>COUNTIF(R$2:R498,'RO registers-Client'!K$1)+COUNTIF(R$2:R498,'RO registers-Client'!I$1)+COUNTIF(R$2:R498,'RO registers-Client'!J$1)</f>
        <v>184</v>
      </c>
      <c r="B498" s="152">
        <v>53276</v>
      </c>
      <c r="C498" s="123" t="s">
        <v>19</v>
      </c>
      <c r="D498" s="123" t="s">
        <v>481</v>
      </c>
      <c r="E498" s="123" t="s">
        <v>1601</v>
      </c>
      <c r="F498" s="123" t="s">
        <v>1744</v>
      </c>
      <c r="G498" s="123" t="s">
        <v>556</v>
      </c>
      <c r="H498" s="247"/>
      <c r="I498" s="123">
        <v>0</v>
      </c>
      <c r="J498" s="123">
        <v>1</v>
      </c>
      <c r="K498" s="123" t="s">
        <v>2749</v>
      </c>
      <c r="L498" s="151" t="s">
        <v>597</v>
      </c>
      <c r="M498" s="169"/>
      <c r="N498" s="128"/>
      <c r="O498" s="128"/>
      <c r="P498" s="124"/>
      <c r="Q498" s="124"/>
      <c r="R498" s="127" t="str">
        <f t="shared" ref="R498:R561" si="62">CONCATENATE(M498,N498,O498,P498,Q498)</f>
        <v/>
      </c>
    </row>
    <row r="499" spans="1:18" s="74" customFormat="1" ht="50.1" customHeight="1">
      <c r="A499" s="124">
        <f>COUNTIF(R$2:R499,'RO registers-Client'!K$1)+COUNTIF(R$2:R499,'RO registers-Client'!I$1)+COUNTIF(R$2:R499,'RO registers-Client'!J$1)</f>
        <v>184</v>
      </c>
      <c r="B499" s="152">
        <v>53277</v>
      </c>
      <c r="C499" s="123" t="s">
        <v>19</v>
      </c>
      <c r="D499" s="123" t="s">
        <v>481</v>
      </c>
      <c r="E499" s="123" t="s">
        <v>2135</v>
      </c>
      <c r="F499" s="123" t="s">
        <v>2119</v>
      </c>
      <c r="G499" s="123" t="s">
        <v>556</v>
      </c>
      <c r="H499" s="168" t="s">
        <v>109</v>
      </c>
      <c r="I499" s="123">
        <v>-1000</v>
      </c>
      <c r="J499" s="123">
        <v>0.1</v>
      </c>
      <c r="K499" s="123" t="s">
        <v>2754</v>
      </c>
      <c r="L499" s="123"/>
      <c r="M499" s="169"/>
      <c r="N499" s="128"/>
      <c r="O499" s="128"/>
      <c r="P499" s="124" t="s">
        <v>459</v>
      </c>
      <c r="Q499" s="124"/>
      <c r="R499" s="127" t="str">
        <f t="shared" si="62"/>
        <v>Multi-String</v>
      </c>
    </row>
    <row r="500" spans="1:18" s="74" customFormat="1" ht="50.1" customHeight="1">
      <c r="A500" s="124">
        <f>COUNTIF(R$2:R500,'RO registers-Client'!K$1)+COUNTIF(R$2:R500,'RO registers-Client'!I$1)+COUNTIF(R$2:R500,'RO registers-Client'!J$1)</f>
        <v>184</v>
      </c>
      <c r="B500" s="152">
        <v>53278</v>
      </c>
      <c r="C500" s="123" t="s">
        <v>19</v>
      </c>
      <c r="D500" s="123" t="s">
        <v>481</v>
      </c>
      <c r="E500" s="123" t="s">
        <v>2143</v>
      </c>
      <c r="F500" s="123" t="s">
        <v>2127</v>
      </c>
      <c r="G500" s="123" t="s">
        <v>556</v>
      </c>
      <c r="H500" s="168" t="s">
        <v>109</v>
      </c>
      <c r="I500" s="123">
        <v>-1000</v>
      </c>
      <c r="J500" s="123">
        <v>0.1</v>
      </c>
      <c r="K500" s="123" t="s">
        <v>2748</v>
      </c>
      <c r="L500" s="123"/>
      <c r="M500" s="169"/>
      <c r="N500" s="128"/>
      <c r="O500" s="128"/>
      <c r="P500" s="124" t="s">
        <v>459</v>
      </c>
      <c r="Q500" s="124"/>
      <c r="R500" s="127" t="str">
        <f t="shared" si="62"/>
        <v>Multi-String</v>
      </c>
    </row>
    <row r="501" spans="1:18" s="74" customFormat="1" ht="50.1" customHeight="1">
      <c r="A501" s="124">
        <f>COUNTIF(R$2:R501,'RO registers-Client'!K$1)+COUNTIF(R$2:R501,'RO registers-Client'!I$1)+COUNTIF(R$2:R501,'RO registers-Client'!J$1)</f>
        <v>184</v>
      </c>
      <c r="B501" s="152">
        <v>53279</v>
      </c>
      <c r="C501" s="123" t="s">
        <v>19</v>
      </c>
      <c r="D501" s="123" t="s">
        <v>481</v>
      </c>
      <c r="E501" s="123" t="s">
        <v>1602</v>
      </c>
      <c r="F501" s="123" t="s">
        <v>1745</v>
      </c>
      <c r="G501" s="123" t="s">
        <v>556</v>
      </c>
      <c r="H501" s="132" t="s">
        <v>65</v>
      </c>
      <c r="I501" s="123">
        <v>0</v>
      </c>
      <c r="J501" s="123">
        <v>0.1</v>
      </c>
      <c r="K501" s="123" t="s">
        <v>2753</v>
      </c>
      <c r="L501" s="123"/>
      <c r="M501" s="169"/>
      <c r="N501" s="128"/>
      <c r="O501" s="128"/>
      <c r="P501" s="124" t="s">
        <v>459</v>
      </c>
      <c r="Q501" s="124"/>
      <c r="R501" s="127" t="str">
        <f t="shared" si="62"/>
        <v>Multi-String</v>
      </c>
    </row>
    <row r="502" spans="1:18" s="74" customFormat="1" ht="50.1" customHeight="1">
      <c r="A502" s="124">
        <f>COUNTIF(R$2:R502,'RO registers-Client'!K$1)+COUNTIF(R$2:R502,'RO registers-Client'!I$1)+COUNTIF(R$2:R502,'RO registers-Client'!J$1)</f>
        <v>184</v>
      </c>
      <c r="B502" s="152">
        <v>53280</v>
      </c>
      <c r="C502" s="123" t="s">
        <v>19</v>
      </c>
      <c r="D502" s="123" t="s">
        <v>481</v>
      </c>
      <c r="E502" s="123" t="s">
        <v>1603</v>
      </c>
      <c r="F502" s="123" t="s">
        <v>1746</v>
      </c>
      <c r="G502" s="123" t="s">
        <v>556</v>
      </c>
      <c r="H502" s="132" t="s">
        <v>324</v>
      </c>
      <c r="I502" s="123">
        <v>0</v>
      </c>
      <c r="J502" s="123">
        <v>1</v>
      </c>
      <c r="K502" s="123" t="s">
        <v>2749</v>
      </c>
      <c r="L502" s="151" t="s">
        <v>596</v>
      </c>
      <c r="M502" s="169"/>
      <c r="N502" s="128"/>
      <c r="O502" s="128"/>
      <c r="P502" s="124"/>
      <c r="Q502" s="124"/>
      <c r="R502" s="127" t="str">
        <f t="shared" si="62"/>
        <v/>
      </c>
    </row>
    <row r="503" spans="1:18" s="74" customFormat="1" ht="50.1" customHeight="1">
      <c r="A503" s="124">
        <f>COUNTIF(R$2:R503,'RO registers-Client'!K$1)+COUNTIF(R$2:R503,'RO registers-Client'!I$1)+COUNTIF(R$2:R503,'RO registers-Client'!J$1)</f>
        <v>184</v>
      </c>
      <c r="B503" s="152">
        <v>53281</v>
      </c>
      <c r="C503" s="123" t="s">
        <v>19</v>
      </c>
      <c r="D503" s="123" t="s">
        <v>481</v>
      </c>
      <c r="E503" s="123" t="s">
        <v>1604</v>
      </c>
      <c r="F503" s="123" t="s">
        <v>1747</v>
      </c>
      <c r="G503" s="123" t="s">
        <v>556</v>
      </c>
      <c r="H503" s="132" t="s">
        <v>324</v>
      </c>
      <c r="I503" s="123">
        <v>0</v>
      </c>
      <c r="J503" s="123">
        <v>1</v>
      </c>
      <c r="K503" s="123" t="s">
        <v>2749</v>
      </c>
      <c r="L503" s="151" t="s">
        <v>596</v>
      </c>
      <c r="M503" s="169"/>
      <c r="N503" s="128"/>
      <c r="O503" s="128"/>
      <c r="P503" s="124"/>
      <c r="Q503" s="124"/>
      <c r="R503" s="127" t="str">
        <f t="shared" si="62"/>
        <v/>
      </c>
    </row>
    <row r="504" spans="1:18" s="74" customFormat="1" ht="50.1" customHeight="1">
      <c r="A504" s="124">
        <f>COUNTIF(R$2:R504,'RO registers-Client'!K$1)+COUNTIF(R$2:R504,'RO registers-Client'!I$1)+COUNTIF(R$2:R504,'RO registers-Client'!J$1)</f>
        <v>184</v>
      </c>
      <c r="B504" s="152" t="s">
        <v>2756</v>
      </c>
      <c r="C504" s="123" t="s">
        <v>113</v>
      </c>
      <c r="D504" s="123" t="s">
        <v>481</v>
      </c>
      <c r="E504" s="123" t="s">
        <v>2483</v>
      </c>
      <c r="F504" s="132" t="s">
        <v>113</v>
      </c>
      <c r="G504" s="132" t="s">
        <v>113</v>
      </c>
      <c r="H504" s="132" t="s">
        <v>113</v>
      </c>
      <c r="I504" s="132" t="s">
        <v>113</v>
      </c>
      <c r="J504" s="132" t="s">
        <v>113</v>
      </c>
      <c r="K504" s="132" t="s">
        <v>113</v>
      </c>
      <c r="L504" s="123"/>
      <c r="M504" s="169"/>
      <c r="N504" s="128"/>
      <c r="O504" s="128"/>
      <c r="P504" s="124"/>
      <c r="Q504" s="124"/>
      <c r="R504" s="127" t="str">
        <f t="shared" si="62"/>
        <v/>
      </c>
    </row>
    <row r="505" spans="1:18" s="74" customFormat="1" ht="50.1" customHeight="1">
      <c r="A505" s="124">
        <f>COUNTIF(R$2:R505,'RO registers-Client'!K$1)+COUNTIF(R$2:R505,'RO registers-Client'!I$1)+COUNTIF(R$2:R505,'RO registers-Client'!J$1)</f>
        <v>184</v>
      </c>
      <c r="B505" s="152">
        <v>53290</v>
      </c>
      <c r="C505" s="123" t="s">
        <v>19</v>
      </c>
      <c r="D505" s="123" t="s">
        <v>481</v>
      </c>
      <c r="E505" s="123" t="s">
        <v>1615</v>
      </c>
      <c r="F505" s="123" t="s">
        <v>1761</v>
      </c>
      <c r="G505" s="123" t="s">
        <v>556</v>
      </c>
      <c r="H505" s="132" t="s">
        <v>67</v>
      </c>
      <c r="I505" s="123">
        <v>-1500</v>
      </c>
      <c r="J505" s="123">
        <v>0.1</v>
      </c>
      <c r="K505" s="123" t="s">
        <v>2748</v>
      </c>
      <c r="L505" s="123"/>
      <c r="M505" s="169"/>
      <c r="N505" s="128"/>
      <c r="O505" s="128"/>
      <c r="P505" s="124" t="s">
        <v>459</v>
      </c>
      <c r="Q505" s="124"/>
      <c r="R505" s="127" t="str">
        <f t="shared" si="62"/>
        <v>Multi-String</v>
      </c>
    </row>
    <row r="506" spans="1:18" s="74" customFormat="1" ht="50.1" customHeight="1">
      <c r="A506" s="124">
        <f>COUNTIF(R$2:R506,'RO registers-Client'!K$1)+COUNTIF(R$2:R506,'RO registers-Client'!I$1)+COUNTIF(R$2:R506,'RO registers-Client'!J$1)</f>
        <v>184</v>
      </c>
      <c r="B506" s="152">
        <v>53291</v>
      </c>
      <c r="C506" s="123" t="s">
        <v>19</v>
      </c>
      <c r="D506" s="123" t="s">
        <v>481</v>
      </c>
      <c r="E506" s="123" t="s">
        <v>1616</v>
      </c>
      <c r="F506" s="123" t="s">
        <v>1762</v>
      </c>
      <c r="G506" s="123" t="s">
        <v>556</v>
      </c>
      <c r="H506" s="132" t="s">
        <v>65</v>
      </c>
      <c r="I506" s="123">
        <v>0</v>
      </c>
      <c r="J506" s="123">
        <v>0.1</v>
      </c>
      <c r="K506" s="123" t="s">
        <v>2753</v>
      </c>
      <c r="L506" s="123"/>
      <c r="M506" s="169"/>
      <c r="N506" s="128"/>
      <c r="O506" s="128"/>
      <c r="P506" s="124" t="s">
        <v>459</v>
      </c>
      <c r="Q506" s="124"/>
      <c r="R506" s="127" t="str">
        <f t="shared" si="62"/>
        <v>Multi-String</v>
      </c>
    </row>
    <row r="507" spans="1:18" s="74" customFormat="1" ht="50.1" customHeight="1">
      <c r="A507" s="124">
        <f>COUNTIF(R$2:R507,'RO registers-Client'!K$1)+COUNTIF(R$2:R507,'RO registers-Client'!I$1)+COUNTIF(R$2:R507,'RO registers-Client'!J$1)</f>
        <v>184</v>
      </c>
      <c r="B507" s="152">
        <v>53292</v>
      </c>
      <c r="C507" s="123" t="s">
        <v>19</v>
      </c>
      <c r="D507" s="123" t="s">
        <v>481</v>
      </c>
      <c r="E507" s="123" t="s">
        <v>1617</v>
      </c>
      <c r="F507" s="123" t="s">
        <v>1763</v>
      </c>
      <c r="G507" s="123" t="s">
        <v>556</v>
      </c>
      <c r="H507" s="132" t="s">
        <v>66</v>
      </c>
      <c r="I507" s="123">
        <v>-2000</v>
      </c>
      <c r="J507" s="123">
        <v>0.1</v>
      </c>
      <c r="K507" s="123" t="s">
        <v>2754</v>
      </c>
      <c r="L507" s="123"/>
      <c r="M507" s="169"/>
      <c r="N507" s="128"/>
      <c r="O507" s="128"/>
      <c r="P507" s="124" t="s">
        <v>459</v>
      </c>
      <c r="Q507" s="124"/>
      <c r="R507" s="127" t="str">
        <f t="shared" si="62"/>
        <v>Multi-String</v>
      </c>
    </row>
    <row r="508" spans="1:18" s="74" customFormat="1" ht="50.1" customHeight="1">
      <c r="A508" s="124">
        <f>COUNTIF(R$2:R508,'RO registers-Client'!K$1)+COUNTIF(R$2:R508,'RO registers-Client'!I$1)+COUNTIF(R$2:R508,'RO registers-Client'!J$1)</f>
        <v>184</v>
      </c>
      <c r="B508" s="152">
        <v>53293</v>
      </c>
      <c r="C508" s="123" t="s">
        <v>19</v>
      </c>
      <c r="D508" s="123" t="s">
        <v>481</v>
      </c>
      <c r="E508" s="123" t="s">
        <v>1618</v>
      </c>
      <c r="F508" s="123" t="s">
        <v>1764</v>
      </c>
      <c r="G508" s="123" t="s">
        <v>556</v>
      </c>
      <c r="H508" s="247" t="s">
        <v>242</v>
      </c>
      <c r="I508" s="123">
        <v>0</v>
      </c>
      <c r="J508" s="123">
        <v>1</v>
      </c>
      <c r="K508" s="123" t="s">
        <v>2749</v>
      </c>
      <c r="L508" s="151" t="s">
        <v>597</v>
      </c>
      <c r="M508" s="169"/>
      <c r="N508" s="128"/>
      <c r="O508" s="128"/>
      <c r="P508" s="124"/>
      <c r="Q508" s="124"/>
      <c r="R508" s="127" t="str">
        <f t="shared" si="62"/>
        <v/>
      </c>
    </row>
    <row r="509" spans="1:18" s="74" customFormat="1" ht="50.1" customHeight="1">
      <c r="A509" s="124">
        <f>COUNTIF(R$2:R509,'RO registers-Client'!K$1)+COUNTIF(R$2:R509,'RO registers-Client'!I$1)+COUNTIF(R$2:R509,'RO registers-Client'!J$1)</f>
        <v>184</v>
      </c>
      <c r="B509" s="152">
        <v>53294</v>
      </c>
      <c r="C509" s="123" t="s">
        <v>19</v>
      </c>
      <c r="D509" s="123" t="s">
        <v>481</v>
      </c>
      <c r="E509" s="123" t="s">
        <v>1619</v>
      </c>
      <c r="F509" s="123" t="s">
        <v>1765</v>
      </c>
      <c r="G509" s="123" t="s">
        <v>556</v>
      </c>
      <c r="H509" s="247"/>
      <c r="I509" s="123">
        <v>0</v>
      </c>
      <c r="J509" s="123">
        <v>1</v>
      </c>
      <c r="K509" s="123" t="s">
        <v>2749</v>
      </c>
      <c r="L509" s="151" t="s">
        <v>597</v>
      </c>
      <c r="M509" s="169"/>
      <c r="N509" s="128"/>
      <c r="O509" s="128"/>
      <c r="P509" s="124"/>
      <c r="Q509" s="124"/>
      <c r="R509" s="127" t="str">
        <f t="shared" si="62"/>
        <v/>
      </c>
    </row>
    <row r="510" spans="1:18" s="74" customFormat="1" ht="50.1" customHeight="1">
      <c r="A510" s="124">
        <f>COUNTIF(R$2:R510,'RO registers-Client'!K$1)+COUNTIF(R$2:R510,'RO registers-Client'!I$1)+COUNTIF(R$2:R510,'RO registers-Client'!J$1)</f>
        <v>184</v>
      </c>
      <c r="B510" s="152">
        <v>53295</v>
      </c>
      <c r="C510" s="123" t="s">
        <v>19</v>
      </c>
      <c r="D510" s="123" t="s">
        <v>481</v>
      </c>
      <c r="E510" s="123" t="s">
        <v>1620</v>
      </c>
      <c r="F510" s="123" t="s">
        <v>1766</v>
      </c>
      <c r="G510" s="123" t="s">
        <v>556</v>
      </c>
      <c r="H510" s="247" t="s">
        <v>242</v>
      </c>
      <c r="I510" s="123">
        <v>0</v>
      </c>
      <c r="J510" s="123">
        <v>1</v>
      </c>
      <c r="K510" s="123" t="s">
        <v>2749</v>
      </c>
      <c r="L510" s="151" t="s">
        <v>597</v>
      </c>
      <c r="M510" s="169"/>
      <c r="N510" s="128"/>
      <c r="O510" s="128"/>
      <c r="P510" s="124"/>
      <c r="Q510" s="124"/>
      <c r="R510" s="127" t="str">
        <f t="shared" si="62"/>
        <v/>
      </c>
    </row>
    <row r="511" spans="1:18" s="74" customFormat="1" ht="50.1" customHeight="1">
      <c r="A511" s="124">
        <f>COUNTIF(R$2:R511,'RO registers-Client'!K$1)+COUNTIF(R$2:R511,'RO registers-Client'!I$1)+COUNTIF(R$2:R511,'RO registers-Client'!J$1)</f>
        <v>184</v>
      </c>
      <c r="B511" s="152">
        <v>53296</v>
      </c>
      <c r="C511" s="123" t="s">
        <v>19</v>
      </c>
      <c r="D511" s="123" t="s">
        <v>481</v>
      </c>
      <c r="E511" s="123" t="s">
        <v>1621</v>
      </c>
      <c r="F511" s="123" t="s">
        <v>1767</v>
      </c>
      <c r="G511" s="123" t="s">
        <v>556</v>
      </c>
      <c r="H511" s="247"/>
      <c r="I511" s="123">
        <v>0</v>
      </c>
      <c r="J511" s="123">
        <v>1</v>
      </c>
      <c r="K511" s="123" t="s">
        <v>2749</v>
      </c>
      <c r="L511" s="151" t="s">
        <v>597</v>
      </c>
      <c r="M511" s="169"/>
      <c r="N511" s="128"/>
      <c r="O511" s="128"/>
      <c r="P511" s="124"/>
      <c r="Q511" s="124"/>
      <c r="R511" s="127" t="str">
        <f t="shared" si="62"/>
        <v/>
      </c>
    </row>
    <row r="512" spans="1:18" s="74" customFormat="1" ht="50.1" customHeight="1">
      <c r="A512" s="124">
        <f>COUNTIF(R$2:R512,'RO registers-Client'!K$1)+COUNTIF(R$2:R512,'RO registers-Client'!I$1)+COUNTIF(R$2:R512,'RO registers-Client'!J$1)</f>
        <v>184</v>
      </c>
      <c r="B512" s="152">
        <v>53297</v>
      </c>
      <c r="C512" s="123" t="s">
        <v>19</v>
      </c>
      <c r="D512" s="123" t="s">
        <v>481</v>
      </c>
      <c r="E512" s="123" t="s">
        <v>2136</v>
      </c>
      <c r="F512" s="123" t="s">
        <v>2120</v>
      </c>
      <c r="G512" s="123" t="s">
        <v>556</v>
      </c>
      <c r="H512" s="168" t="s">
        <v>109</v>
      </c>
      <c r="I512" s="123">
        <v>-1000</v>
      </c>
      <c r="J512" s="123">
        <v>0.1</v>
      </c>
      <c r="K512" s="123" t="s">
        <v>2754</v>
      </c>
      <c r="L512" s="123"/>
      <c r="M512" s="169"/>
      <c r="N512" s="128"/>
      <c r="O512" s="128"/>
      <c r="P512" s="124" t="s">
        <v>459</v>
      </c>
      <c r="Q512" s="124"/>
      <c r="R512" s="127" t="str">
        <f t="shared" si="62"/>
        <v>Multi-String</v>
      </c>
    </row>
    <row r="513" spans="1:18" s="74" customFormat="1" ht="50.1" customHeight="1">
      <c r="A513" s="124">
        <f>COUNTIF(R$2:R513,'RO registers-Client'!K$1)+COUNTIF(R$2:R513,'RO registers-Client'!I$1)+COUNTIF(R$2:R513,'RO registers-Client'!J$1)</f>
        <v>184</v>
      </c>
      <c r="B513" s="152">
        <v>53298</v>
      </c>
      <c r="C513" s="123" t="s">
        <v>19</v>
      </c>
      <c r="D513" s="123" t="s">
        <v>481</v>
      </c>
      <c r="E513" s="123" t="s">
        <v>2144</v>
      </c>
      <c r="F513" s="123" t="s">
        <v>2128</v>
      </c>
      <c r="G513" s="123" t="s">
        <v>556</v>
      </c>
      <c r="H513" s="168" t="s">
        <v>109</v>
      </c>
      <c r="I513" s="123">
        <v>-1000</v>
      </c>
      <c r="J513" s="123">
        <v>0.1</v>
      </c>
      <c r="K513" s="123" t="s">
        <v>2748</v>
      </c>
      <c r="L513" s="123"/>
      <c r="M513" s="169"/>
      <c r="N513" s="128"/>
      <c r="O513" s="128"/>
      <c r="P513" s="124" t="s">
        <v>459</v>
      </c>
      <c r="Q513" s="124"/>
      <c r="R513" s="127" t="str">
        <f t="shared" si="62"/>
        <v>Multi-String</v>
      </c>
    </row>
    <row r="514" spans="1:18" s="74" customFormat="1" ht="50.1" customHeight="1">
      <c r="A514" s="124">
        <f>COUNTIF(R$2:R514,'RO registers-Client'!K$1)+COUNTIF(R$2:R514,'RO registers-Client'!I$1)+COUNTIF(R$2:R514,'RO registers-Client'!J$1)</f>
        <v>184</v>
      </c>
      <c r="B514" s="152">
        <v>53299</v>
      </c>
      <c r="C514" s="123" t="s">
        <v>19</v>
      </c>
      <c r="D514" s="123" t="s">
        <v>481</v>
      </c>
      <c r="E514" s="123" t="s">
        <v>1622</v>
      </c>
      <c r="F514" s="123" t="s">
        <v>1768</v>
      </c>
      <c r="G514" s="123" t="s">
        <v>556</v>
      </c>
      <c r="H514" s="132" t="s">
        <v>65</v>
      </c>
      <c r="I514" s="123">
        <v>0</v>
      </c>
      <c r="J514" s="123">
        <v>0.1</v>
      </c>
      <c r="K514" s="123" t="s">
        <v>2753</v>
      </c>
      <c r="L514" s="123"/>
      <c r="M514" s="169"/>
      <c r="N514" s="128"/>
      <c r="O514" s="128"/>
      <c r="P514" s="124" t="s">
        <v>459</v>
      </c>
      <c r="Q514" s="124"/>
      <c r="R514" s="127" t="str">
        <f t="shared" si="62"/>
        <v>Multi-String</v>
      </c>
    </row>
    <row r="515" spans="1:18" s="74" customFormat="1" ht="50.1" customHeight="1">
      <c r="A515" s="124">
        <f>COUNTIF(R$2:R515,'RO registers-Client'!K$1)+COUNTIF(R$2:R515,'RO registers-Client'!I$1)+COUNTIF(R$2:R515,'RO registers-Client'!J$1)</f>
        <v>184</v>
      </c>
      <c r="B515" s="152">
        <v>53300</v>
      </c>
      <c r="C515" s="123" t="s">
        <v>19</v>
      </c>
      <c r="D515" s="123" t="s">
        <v>481</v>
      </c>
      <c r="E515" s="123" t="s">
        <v>1623</v>
      </c>
      <c r="F515" s="123" t="s">
        <v>1769</v>
      </c>
      <c r="G515" s="123" t="s">
        <v>556</v>
      </c>
      <c r="H515" s="132" t="s">
        <v>324</v>
      </c>
      <c r="I515" s="123">
        <v>0</v>
      </c>
      <c r="J515" s="123">
        <v>1</v>
      </c>
      <c r="K515" s="123" t="s">
        <v>2749</v>
      </c>
      <c r="L515" s="151" t="s">
        <v>596</v>
      </c>
      <c r="M515" s="169"/>
      <c r="N515" s="128"/>
      <c r="O515" s="128"/>
      <c r="P515" s="124"/>
      <c r="Q515" s="124"/>
      <c r="R515" s="127" t="str">
        <f t="shared" si="62"/>
        <v/>
      </c>
    </row>
    <row r="516" spans="1:18" s="74" customFormat="1" ht="50.1" customHeight="1">
      <c r="A516" s="124">
        <f>COUNTIF(R$2:R516,'RO registers-Client'!K$1)+COUNTIF(R$2:R516,'RO registers-Client'!I$1)+COUNTIF(R$2:R516,'RO registers-Client'!J$1)</f>
        <v>184</v>
      </c>
      <c r="B516" s="152">
        <v>53301</v>
      </c>
      <c r="C516" s="123" t="s">
        <v>19</v>
      </c>
      <c r="D516" s="123" t="s">
        <v>481</v>
      </c>
      <c r="E516" s="123" t="s">
        <v>1624</v>
      </c>
      <c r="F516" s="123" t="s">
        <v>1770</v>
      </c>
      <c r="G516" s="123" t="s">
        <v>556</v>
      </c>
      <c r="H516" s="132" t="s">
        <v>324</v>
      </c>
      <c r="I516" s="123">
        <v>0</v>
      </c>
      <c r="J516" s="123">
        <v>1</v>
      </c>
      <c r="K516" s="123" t="s">
        <v>2749</v>
      </c>
      <c r="L516" s="151" t="s">
        <v>596</v>
      </c>
      <c r="M516" s="169"/>
      <c r="N516" s="128"/>
      <c r="O516" s="128"/>
      <c r="P516" s="124"/>
      <c r="Q516" s="124"/>
      <c r="R516" s="127" t="str">
        <f t="shared" si="62"/>
        <v/>
      </c>
    </row>
    <row r="517" spans="1:18" s="74" customFormat="1" ht="50.1" customHeight="1">
      <c r="A517" s="124">
        <f>COUNTIF(R$2:R517,'RO registers-Client'!K$1)+COUNTIF(R$2:R517,'RO registers-Client'!I$1)+COUNTIF(R$2:R517,'RO registers-Client'!J$1)</f>
        <v>184</v>
      </c>
      <c r="B517" s="152" t="s">
        <v>2757</v>
      </c>
      <c r="C517" s="123" t="s">
        <v>113</v>
      </c>
      <c r="D517" s="123" t="s">
        <v>481</v>
      </c>
      <c r="E517" s="123" t="s">
        <v>2483</v>
      </c>
      <c r="F517" s="132" t="s">
        <v>113</v>
      </c>
      <c r="G517" s="132" t="s">
        <v>113</v>
      </c>
      <c r="H517" s="132" t="s">
        <v>113</v>
      </c>
      <c r="I517" s="132" t="s">
        <v>113</v>
      </c>
      <c r="J517" s="132" t="s">
        <v>113</v>
      </c>
      <c r="K517" s="132" t="s">
        <v>113</v>
      </c>
      <c r="L517" s="123"/>
      <c r="M517" s="169"/>
      <c r="N517" s="128"/>
      <c r="O517" s="128"/>
      <c r="P517" s="124"/>
      <c r="Q517" s="124"/>
      <c r="R517" s="127" t="str">
        <f t="shared" si="62"/>
        <v/>
      </c>
    </row>
    <row r="518" spans="1:18" s="74" customFormat="1" ht="50.1" customHeight="1">
      <c r="A518" s="124">
        <f>COUNTIF(R$2:R518,'RO registers-Client'!K$1)+COUNTIF(R$2:R518,'RO registers-Client'!I$1)+COUNTIF(R$2:R518,'RO registers-Client'!J$1)</f>
        <v>184</v>
      </c>
      <c r="B518" s="152">
        <v>53310</v>
      </c>
      <c r="C518" s="123" t="s">
        <v>19</v>
      </c>
      <c r="D518" s="123" t="s">
        <v>481</v>
      </c>
      <c r="E518" s="123" t="s">
        <v>1635</v>
      </c>
      <c r="F518" s="123" t="s">
        <v>1784</v>
      </c>
      <c r="G518" s="123" t="s">
        <v>556</v>
      </c>
      <c r="H518" s="132" t="s">
        <v>67</v>
      </c>
      <c r="I518" s="123">
        <v>-1500</v>
      </c>
      <c r="J518" s="123">
        <v>0.1</v>
      </c>
      <c r="K518" s="123" t="s">
        <v>2748</v>
      </c>
      <c r="L518" s="123"/>
      <c r="M518" s="169"/>
      <c r="N518" s="128"/>
      <c r="O518" s="128"/>
      <c r="P518" s="124" t="s">
        <v>459</v>
      </c>
      <c r="Q518" s="124"/>
      <c r="R518" s="127" t="str">
        <f t="shared" si="62"/>
        <v>Multi-String</v>
      </c>
    </row>
    <row r="519" spans="1:18" s="74" customFormat="1" ht="50.1" customHeight="1">
      <c r="A519" s="124">
        <f>COUNTIF(R$2:R519,'RO registers-Client'!K$1)+COUNTIF(R$2:R519,'RO registers-Client'!I$1)+COUNTIF(R$2:R519,'RO registers-Client'!J$1)</f>
        <v>184</v>
      </c>
      <c r="B519" s="152">
        <v>53311</v>
      </c>
      <c r="C519" s="123" t="s">
        <v>19</v>
      </c>
      <c r="D519" s="123" t="s">
        <v>481</v>
      </c>
      <c r="E519" s="123" t="s">
        <v>1636</v>
      </c>
      <c r="F519" s="123" t="s">
        <v>1785</v>
      </c>
      <c r="G519" s="123" t="s">
        <v>556</v>
      </c>
      <c r="H519" s="132" t="s">
        <v>65</v>
      </c>
      <c r="I519" s="123">
        <v>0</v>
      </c>
      <c r="J519" s="123">
        <v>0.1</v>
      </c>
      <c r="K519" s="123" t="s">
        <v>2753</v>
      </c>
      <c r="L519" s="123"/>
      <c r="M519" s="169"/>
      <c r="N519" s="128"/>
      <c r="O519" s="128"/>
      <c r="P519" s="124" t="s">
        <v>459</v>
      </c>
      <c r="Q519" s="124"/>
      <c r="R519" s="127" t="str">
        <f t="shared" si="62"/>
        <v>Multi-String</v>
      </c>
    </row>
    <row r="520" spans="1:18" s="74" customFormat="1" ht="50.1" customHeight="1">
      <c r="A520" s="124">
        <f>COUNTIF(R$2:R520,'RO registers-Client'!K$1)+COUNTIF(R$2:R520,'RO registers-Client'!I$1)+COUNTIF(R$2:R520,'RO registers-Client'!J$1)</f>
        <v>184</v>
      </c>
      <c r="B520" s="152">
        <v>53312</v>
      </c>
      <c r="C520" s="123" t="s">
        <v>19</v>
      </c>
      <c r="D520" s="123" t="s">
        <v>481</v>
      </c>
      <c r="E520" s="123" t="s">
        <v>1637</v>
      </c>
      <c r="F520" s="123" t="s">
        <v>1786</v>
      </c>
      <c r="G520" s="123" t="s">
        <v>556</v>
      </c>
      <c r="H520" s="132" t="s">
        <v>66</v>
      </c>
      <c r="I520" s="123">
        <v>-2000</v>
      </c>
      <c r="J520" s="123">
        <v>0.1</v>
      </c>
      <c r="K520" s="123" t="s">
        <v>2754</v>
      </c>
      <c r="L520" s="123"/>
      <c r="M520" s="169"/>
      <c r="N520" s="128"/>
      <c r="O520" s="128"/>
      <c r="P520" s="124" t="s">
        <v>459</v>
      </c>
      <c r="Q520" s="124"/>
      <c r="R520" s="127" t="str">
        <f t="shared" si="62"/>
        <v>Multi-String</v>
      </c>
    </row>
    <row r="521" spans="1:18" s="74" customFormat="1" ht="50.1" customHeight="1">
      <c r="A521" s="124">
        <f>COUNTIF(R$2:R521,'RO registers-Client'!K$1)+COUNTIF(R$2:R521,'RO registers-Client'!I$1)+COUNTIF(R$2:R521,'RO registers-Client'!J$1)</f>
        <v>184</v>
      </c>
      <c r="B521" s="152">
        <v>53313</v>
      </c>
      <c r="C521" s="123" t="s">
        <v>19</v>
      </c>
      <c r="D521" s="123" t="s">
        <v>481</v>
      </c>
      <c r="E521" s="123" t="s">
        <v>1638</v>
      </c>
      <c r="F521" s="123" t="s">
        <v>1787</v>
      </c>
      <c r="G521" s="123" t="s">
        <v>556</v>
      </c>
      <c r="H521" s="247" t="s">
        <v>242</v>
      </c>
      <c r="I521" s="123">
        <v>0</v>
      </c>
      <c r="J521" s="123">
        <v>1</v>
      </c>
      <c r="K521" s="123" t="s">
        <v>2749</v>
      </c>
      <c r="L521" s="151" t="s">
        <v>597</v>
      </c>
      <c r="M521" s="169"/>
      <c r="N521" s="128"/>
      <c r="O521" s="128"/>
      <c r="P521" s="124"/>
      <c r="Q521" s="124"/>
      <c r="R521" s="127" t="str">
        <f t="shared" si="62"/>
        <v/>
      </c>
    </row>
    <row r="522" spans="1:18" s="74" customFormat="1" ht="50.1" customHeight="1">
      <c r="A522" s="124">
        <f>COUNTIF(R$2:R522,'RO registers-Client'!K$1)+COUNTIF(R$2:R522,'RO registers-Client'!I$1)+COUNTIF(R$2:R522,'RO registers-Client'!J$1)</f>
        <v>184</v>
      </c>
      <c r="B522" s="152">
        <v>53314</v>
      </c>
      <c r="C522" s="123" t="s">
        <v>19</v>
      </c>
      <c r="D522" s="123" t="s">
        <v>481</v>
      </c>
      <c r="E522" s="123" t="s">
        <v>1639</v>
      </c>
      <c r="F522" s="123" t="s">
        <v>1788</v>
      </c>
      <c r="G522" s="123" t="s">
        <v>556</v>
      </c>
      <c r="H522" s="247"/>
      <c r="I522" s="123">
        <v>0</v>
      </c>
      <c r="J522" s="123">
        <v>1</v>
      </c>
      <c r="K522" s="123" t="s">
        <v>2749</v>
      </c>
      <c r="L522" s="151" t="s">
        <v>597</v>
      </c>
      <c r="M522" s="169"/>
      <c r="N522" s="128"/>
      <c r="O522" s="128"/>
      <c r="P522" s="124"/>
      <c r="Q522" s="124"/>
      <c r="R522" s="127" t="str">
        <f t="shared" si="62"/>
        <v/>
      </c>
    </row>
    <row r="523" spans="1:18" s="74" customFormat="1" ht="50.1" customHeight="1">
      <c r="A523" s="124">
        <f>COUNTIF(R$2:R523,'RO registers-Client'!K$1)+COUNTIF(R$2:R523,'RO registers-Client'!I$1)+COUNTIF(R$2:R523,'RO registers-Client'!J$1)</f>
        <v>184</v>
      </c>
      <c r="B523" s="152">
        <v>53315</v>
      </c>
      <c r="C523" s="123" t="s">
        <v>19</v>
      </c>
      <c r="D523" s="123" t="s">
        <v>481</v>
      </c>
      <c r="E523" s="123" t="s">
        <v>1640</v>
      </c>
      <c r="F523" s="123" t="s">
        <v>1789</v>
      </c>
      <c r="G523" s="123" t="s">
        <v>556</v>
      </c>
      <c r="H523" s="247" t="s">
        <v>242</v>
      </c>
      <c r="I523" s="123">
        <v>0</v>
      </c>
      <c r="J523" s="123">
        <v>1</v>
      </c>
      <c r="K523" s="123" t="s">
        <v>2749</v>
      </c>
      <c r="L523" s="151" t="s">
        <v>597</v>
      </c>
      <c r="M523" s="169"/>
      <c r="N523" s="128"/>
      <c r="O523" s="128"/>
      <c r="P523" s="124"/>
      <c r="Q523" s="124"/>
      <c r="R523" s="127" t="str">
        <f t="shared" si="62"/>
        <v/>
      </c>
    </row>
    <row r="524" spans="1:18" s="74" customFormat="1" ht="50.1" customHeight="1">
      <c r="A524" s="124">
        <f>COUNTIF(R$2:R524,'RO registers-Client'!K$1)+COUNTIF(R$2:R524,'RO registers-Client'!I$1)+COUNTIF(R$2:R524,'RO registers-Client'!J$1)</f>
        <v>184</v>
      </c>
      <c r="B524" s="152">
        <v>53316</v>
      </c>
      <c r="C524" s="123" t="s">
        <v>19</v>
      </c>
      <c r="D524" s="123" t="s">
        <v>481</v>
      </c>
      <c r="E524" s="123" t="s">
        <v>1641</v>
      </c>
      <c r="F524" s="123" t="s">
        <v>1790</v>
      </c>
      <c r="G524" s="123" t="s">
        <v>556</v>
      </c>
      <c r="H524" s="247"/>
      <c r="I524" s="123">
        <v>0</v>
      </c>
      <c r="J524" s="123">
        <v>1</v>
      </c>
      <c r="K524" s="123" t="s">
        <v>2749</v>
      </c>
      <c r="L524" s="151" t="s">
        <v>597</v>
      </c>
      <c r="M524" s="169"/>
      <c r="N524" s="128"/>
      <c r="O524" s="128"/>
      <c r="P524" s="124"/>
      <c r="Q524" s="124"/>
      <c r="R524" s="127" t="str">
        <f t="shared" si="62"/>
        <v/>
      </c>
    </row>
    <row r="525" spans="1:18" s="74" customFormat="1" ht="50.1" customHeight="1">
      <c r="A525" s="124">
        <f>COUNTIF(R$2:R525,'RO registers-Client'!K$1)+COUNTIF(R$2:R525,'RO registers-Client'!I$1)+COUNTIF(R$2:R525,'RO registers-Client'!J$1)</f>
        <v>184</v>
      </c>
      <c r="B525" s="152">
        <v>53317</v>
      </c>
      <c r="C525" s="123" t="s">
        <v>19</v>
      </c>
      <c r="D525" s="123" t="s">
        <v>481</v>
      </c>
      <c r="E525" s="123" t="s">
        <v>2137</v>
      </c>
      <c r="F525" s="123" t="s">
        <v>2121</v>
      </c>
      <c r="G525" s="123" t="s">
        <v>556</v>
      </c>
      <c r="H525" s="168" t="s">
        <v>109</v>
      </c>
      <c r="I525" s="123">
        <v>-1000</v>
      </c>
      <c r="J525" s="123">
        <v>0.1</v>
      </c>
      <c r="K525" s="123" t="s">
        <v>2754</v>
      </c>
      <c r="L525" s="123"/>
      <c r="M525" s="169"/>
      <c r="N525" s="128"/>
      <c r="O525" s="128"/>
      <c r="P525" s="124" t="s">
        <v>459</v>
      </c>
      <c r="Q525" s="124"/>
      <c r="R525" s="127" t="str">
        <f t="shared" si="62"/>
        <v>Multi-String</v>
      </c>
    </row>
    <row r="526" spans="1:18" s="74" customFormat="1" ht="50.1" customHeight="1">
      <c r="A526" s="124">
        <f>COUNTIF(R$2:R526,'RO registers-Client'!K$1)+COUNTIF(R$2:R526,'RO registers-Client'!I$1)+COUNTIF(R$2:R526,'RO registers-Client'!J$1)</f>
        <v>184</v>
      </c>
      <c r="B526" s="152">
        <v>53318</v>
      </c>
      <c r="C526" s="123" t="s">
        <v>19</v>
      </c>
      <c r="D526" s="123" t="s">
        <v>481</v>
      </c>
      <c r="E526" s="123" t="s">
        <v>2145</v>
      </c>
      <c r="F526" s="123" t="s">
        <v>2129</v>
      </c>
      <c r="G526" s="123" t="s">
        <v>556</v>
      </c>
      <c r="H526" s="168" t="s">
        <v>109</v>
      </c>
      <c r="I526" s="123">
        <v>-1000</v>
      </c>
      <c r="J526" s="123">
        <v>0.1</v>
      </c>
      <c r="K526" s="123" t="s">
        <v>2748</v>
      </c>
      <c r="L526" s="123"/>
      <c r="M526" s="169"/>
      <c r="N526" s="128"/>
      <c r="O526" s="128"/>
      <c r="P526" s="124" t="s">
        <v>459</v>
      </c>
      <c r="Q526" s="124"/>
      <c r="R526" s="127" t="str">
        <f t="shared" si="62"/>
        <v>Multi-String</v>
      </c>
    </row>
    <row r="527" spans="1:18" s="74" customFormat="1" ht="50.1" customHeight="1">
      <c r="A527" s="124">
        <f>COUNTIF(R$2:R527,'RO registers-Client'!K$1)+COUNTIF(R$2:R527,'RO registers-Client'!I$1)+COUNTIF(R$2:R527,'RO registers-Client'!J$1)</f>
        <v>184</v>
      </c>
      <c r="B527" s="152">
        <v>53319</v>
      </c>
      <c r="C527" s="123" t="s">
        <v>19</v>
      </c>
      <c r="D527" s="123" t="s">
        <v>481</v>
      </c>
      <c r="E527" s="123" t="s">
        <v>1642</v>
      </c>
      <c r="F527" s="123" t="s">
        <v>1791</v>
      </c>
      <c r="G527" s="123" t="s">
        <v>556</v>
      </c>
      <c r="H527" s="132" t="s">
        <v>65</v>
      </c>
      <c r="I527" s="123">
        <v>0</v>
      </c>
      <c r="J527" s="123">
        <v>0.1</v>
      </c>
      <c r="K527" s="123" t="s">
        <v>2753</v>
      </c>
      <c r="L527" s="123"/>
      <c r="M527" s="169"/>
      <c r="N527" s="128"/>
      <c r="O527" s="128"/>
      <c r="P527" s="124" t="s">
        <v>459</v>
      </c>
      <c r="Q527" s="124"/>
      <c r="R527" s="127" t="str">
        <f t="shared" si="62"/>
        <v>Multi-String</v>
      </c>
    </row>
    <row r="528" spans="1:18" s="74" customFormat="1" ht="50.1" customHeight="1">
      <c r="A528" s="124">
        <f>COUNTIF(R$2:R528,'RO registers-Client'!K$1)+COUNTIF(R$2:R528,'RO registers-Client'!I$1)+COUNTIF(R$2:R528,'RO registers-Client'!J$1)</f>
        <v>184</v>
      </c>
      <c r="B528" s="152">
        <v>53320</v>
      </c>
      <c r="C528" s="123" t="s">
        <v>19</v>
      </c>
      <c r="D528" s="123" t="s">
        <v>481</v>
      </c>
      <c r="E528" s="123" t="s">
        <v>1643</v>
      </c>
      <c r="F528" s="123" t="s">
        <v>1792</v>
      </c>
      <c r="G528" s="123" t="s">
        <v>556</v>
      </c>
      <c r="H528" s="132" t="s">
        <v>324</v>
      </c>
      <c r="I528" s="123">
        <v>0</v>
      </c>
      <c r="J528" s="123">
        <v>1</v>
      </c>
      <c r="K528" s="123" t="s">
        <v>2749</v>
      </c>
      <c r="L528" s="151" t="s">
        <v>596</v>
      </c>
      <c r="M528" s="169"/>
      <c r="N528" s="128"/>
      <c r="O528" s="128"/>
      <c r="P528" s="124"/>
      <c r="Q528" s="124"/>
      <c r="R528" s="127" t="str">
        <f t="shared" si="62"/>
        <v/>
      </c>
    </row>
    <row r="529" spans="1:18" s="74" customFormat="1" ht="50.1" customHeight="1">
      <c r="A529" s="124">
        <f>COUNTIF(R$2:R529,'RO registers-Client'!K$1)+COUNTIF(R$2:R529,'RO registers-Client'!I$1)+COUNTIF(R$2:R529,'RO registers-Client'!J$1)</f>
        <v>184</v>
      </c>
      <c r="B529" s="152">
        <v>53321</v>
      </c>
      <c r="C529" s="123" t="s">
        <v>19</v>
      </c>
      <c r="D529" s="123" t="s">
        <v>481</v>
      </c>
      <c r="E529" s="123" t="s">
        <v>1644</v>
      </c>
      <c r="F529" s="123" t="s">
        <v>1793</v>
      </c>
      <c r="G529" s="123" t="s">
        <v>556</v>
      </c>
      <c r="H529" s="132" t="s">
        <v>324</v>
      </c>
      <c r="I529" s="123">
        <v>0</v>
      </c>
      <c r="J529" s="123">
        <v>1</v>
      </c>
      <c r="K529" s="123" t="s">
        <v>2749</v>
      </c>
      <c r="L529" s="151" t="s">
        <v>596</v>
      </c>
      <c r="M529" s="169"/>
      <c r="N529" s="128"/>
      <c r="O529" s="128"/>
      <c r="P529" s="124"/>
      <c r="Q529" s="124"/>
      <c r="R529" s="127" t="str">
        <f t="shared" si="62"/>
        <v/>
      </c>
    </row>
    <row r="530" spans="1:18" s="74" customFormat="1" ht="50.1" customHeight="1">
      <c r="A530" s="124">
        <f>COUNTIF(R$2:R530,'RO registers-Client'!K$1)+COUNTIF(R$2:R530,'RO registers-Client'!I$1)+COUNTIF(R$2:R530,'RO registers-Client'!J$1)</f>
        <v>184</v>
      </c>
      <c r="B530" s="152" t="s">
        <v>327</v>
      </c>
      <c r="C530" s="123" t="s">
        <v>113</v>
      </c>
      <c r="D530" s="123" t="s">
        <v>481</v>
      </c>
      <c r="E530" s="123" t="s">
        <v>2483</v>
      </c>
      <c r="F530" s="132" t="s">
        <v>113</v>
      </c>
      <c r="G530" s="132" t="s">
        <v>113</v>
      </c>
      <c r="H530" s="132" t="s">
        <v>113</v>
      </c>
      <c r="I530" s="132" t="s">
        <v>113</v>
      </c>
      <c r="J530" s="132" t="s">
        <v>113</v>
      </c>
      <c r="K530" s="132" t="s">
        <v>113</v>
      </c>
      <c r="L530" s="123"/>
      <c r="M530" s="169"/>
      <c r="N530" s="128"/>
      <c r="O530" s="128"/>
      <c r="P530" s="124"/>
      <c r="Q530" s="124"/>
      <c r="R530" s="127" t="str">
        <f t="shared" si="62"/>
        <v/>
      </c>
    </row>
    <row r="531" spans="1:18" s="74" customFormat="1" ht="50.1" customHeight="1">
      <c r="A531" s="124">
        <f>COUNTIF(R$2:R531,'RO registers-Client'!K$1)+COUNTIF(R$2:R531,'RO registers-Client'!I$1)+COUNTIF(R$2:R531,'RO registers-Client'!J$1)</f>
        <v>184</v>
      </c>
      <c r="B531" s="152">
        <v>53330</v>
      </c>
      <c r="C531" s="123" t="s">
        <v>19</v>
      </c>
      <c r="D531" s="123" t="s">
        <v>481</v>
      </c>
      <c r="E531" s="123" t="s">
        <v>1654</v>
      </c>
      <c r="F531" s="123" t="s">
        <v>1807</v>
      </c>
      <c r="G531" s="123" t="s">
        <v>556</v>
      </c>
      <c r="H531" s="132" t="s">
        <v>67</v>
      </c>
      <c r="I531" s="123">
        <v>-1500</v>
      </c>
      <c r="J531" s="123">
        <v>0.1</v>
      </c>
      <c r="K531" s="123" t="s">
        <v>2748</v>
      </c>
      <c r="L531" s="123"/>
      <c r="M531" s="169"/>
      <c r="N531" s="128"/>
      <c r="O531" s="128"/>
      <c r="P531" s="124" t="s">
        <v>459</v>
      </c>
      <c r="Q531" s="124"/>
      <c r="R531" s="127" t="str">
        <f t="shared" si="62"/>
        <v>Multi-String</v>
      </c>
    </row>
    <row r="532" spans="1:18" s="74" customFormat="1" ht="50.1" customHeight="1">
      <c r="A532" s="124">
        <f>COUNTIF(R$2:R532,'RO registers-Client'!K$1)+COUNTIF(R$2:R532,'RO registers-Client'!I$1)+COUNTIF(R$2:R532,'RO registers-Client'!J$1)</f>
        <v>184</v>
      </c>
      <c r="B532" s="152">
        <v>53331</v>
      </c>
      <c r="C532" s="123" t="s">
        <v>19</v>
      </c>
      <c r="D532" s="123" t="s">
        <v>481</v>
      </c>
      <c r="E532" s="123" t="s">
        <v>1655</v>
      </c>
      <c r="F532" s="123" t="s">
        <v>1808</v>
      </c>
      <c r="G532" s="123" t="s">
        <v>556</v>
      </c>
      <c r="H532" s="132" t="s">
        <v>65</v>
      </c>
      <c r="I532" s="123">
        <v>0</v>
      </c>
      <c r="J532" s="123">
        <v>0.1</v>
      </c>
      <c r="K532" s="123" t="s">
        <v>2753</v>
      </c>
      <c r="L532" s="123"/>
      <c r="M532" s="169"/>
      <c r="N532" s="128"/>
      <c r="O532" s="128"/>
      <c r="P532" s="124" t="s">
        <v>459</v>
      </c>
      <c r="Q532" s="124"/>
      <c r="R532" s="127" t="str">
        <f t="shared" si="62"/>
        <v>Multi-String</v>
      </c>
    </row>
    <row r="533" spans="1:18" s="74" customFormat="1" ht="50.1" customHeight="1">
      <c r="A533" s="124">
        <f>COUNTIF(R$2:R533,'RO registers-Client'!K$1)+COUNTIF(R$2:R533,'RO registers-Client'!I$1)+COUNTIF(R$2:R533,'RO registers-Client'!J$1)</f>
        <v>184</v>
      </c>
      <c r="B533" s="152">
        <v>53332</v>
      </c>
      <c r="C533" s="123" t="s">
        <v>19</v>
      </c>
      <c r="D533" s="123" t="s">
        <v>481</v>
      </c>
      <c r="E533" s="123" t="s">
        <v>1656</v>
      </c>
      <c r="F533" s="123" t="s">
        <v>1809</v>
      </c>
      <c r="G533" s="123" t="s">
        <v>556</v>
      </c>
      <c r="H533" s="132" t="s">
        <v>66</v>
      </c>
      <c r="I533" s="123">
        <v>-2000</v>
      </c>
      <c r="J533" s="123">
        <v>0.1</v>
      </c>
      <c r="K533" s="123" t="s">
        <v>2754</v>
      </c>
      <c r="L533" s="123"/>
      <c r="M533" s="169"/>
      <c r="N533" s="128"/>
      <c r="O533" s="128"/>
      <c r="P533" s="124" t="s">
        <v>459</v>
      </c>
      <c r="Q533" s="124"/>
      <c r="R533" s="127" t="str">
        <f t="shared" si="62"/>
        <v>Multi-String</v>
      </c>
    </row>
    <row r="534" spans="1:18" s="74" customFormat="1" ht="50.1" customHeight="1">
      <c r="A534" s="124">
        <f>COUNTIF(R$2:R534,'RO registers-Client'!K$1)+COUNTIF(R$2:R534,'RO registers-Client'!I$1)+COUNTIF(R$2:R534,'RO registers-Client'!J$1)</f>
        <v>184</v>
      </c>
      <c r="B534" s="152">
        <v>53333</v>
      </c>
      <c r="C534" s="123" t="s">
        <v>19</v>
      </c>
      <c r="D534" s="123" t="s">
        <v>481</v>
      </c>
      <c r="E534" s="123" t="s">
        <v>1657</v>
      </c>
      <c r="F534" s="123" t="s">
        <v>1810</v>
      </c>
      <c r="G534" s="123" t="s">
        <v>556</v>
      </c>
      <c r="H534" s="247" t="s">
        <v>242</v>
      </c>
      <c r="I534" s="123">
        <v>0</v>
      </c>
      <c r="J534" s="123">
        <v>1</v>
      </c>
      <c r="K534" s="123" t="s">
        <v>2749</v>
      </c>
      <c r="L534" s="151" t="s">
        <v>597</v>
      </c>
      <c r="M534" s="169"/>
      <c r="N534" s="128"/>
      <c r="O534" s="128"/>
      <c r="P534" s="124"/>
      <c r="Q534" s="124"/>
      <c r="R534" s="127" t="str">
        <f t="shared" si="62"/>
        <v/>
      </c>
    </row>
    <row r="535" spans="1:18" s="74" customFormat="1" ht="50.1" customHeight="1">
      <c r="A535" s="124">
        <f>COUNTIF(R$2:R535,'RO registers-Client'!K$1)+COUNTIF(R$2:R535,'RO registers-Client'!I$1)+COUNTIF(R$2:R535,'RO registers-Client'!J$1)</f>
        <v>184</v>
      </c>
      <c r="B535" s="152">
        <v>53334</v>
      </c>
      <c r="C535" s="123" t="s">
        <v>19</v>
      </c>
      <c r="D535" s="123" t="s">
        <v>481</v>
      </c>
      <c r="E535" s="123" t="s">
        <v>1658</v>
      </c>
      <c r="F535" s="123" t="s">
        <v>1811</v>
      </c>
      <c r="G535" s="123" t="s">
        <v>556</v>
      </c>
      <c r="H535" s="247"/>
      <c r="I535" s="123">
        <v>0</v>
      </c>
      <c r="J535" s="123">
        <v>1</v>
      </c>
      <c r="K535" s="123" t="s">
        <v>2749</v>
      </c>
      <c r="L535" s="151" t="s">
        <v>597</v>
      </c>
      <c r="M535" s="169"/>
      <c r="N535" s="128"/>
      <c r="O535" s="128"/>
      <c r="P535" s="124"/>
      <c r="Q535" s="124"/>
      <c r="R535" s="127" t="str">
        <f t="shared" si="62"/>
        <v/>
      </c>
    </row>
    <row r="536" spans="1:18" s="74" customFormat="1" ht="50.1" customHeight="1">
      <c r="A536" s="124">
        <f>COUNTIF(R$2:R536,'RO registers-Client'!K$1)+COUNTIF(R$2:R536,'RO registers-Client'!I$1)+COUNTIF(R$2:R536,'RO registers-Client'!J$1)</f>
        <v>184</v>
      </c>
      <c r="B536" s="152">
        <v>53335</v>
      </c>
      <c r="C536" s="123" t="s">
        <v>19</v>
      </c>
      <c r="D536" s="123" t="s">
        <v>481</v>
      </c>
      <c r="E536" s="123" t="s">
        <v>1659</v>
      </c>
      <c r="F536" s="123" t="s">
        <v>1812</v>
      </c>
      <c r="G536" s="123" t="s">
        <v>556</v>
      </c>
      <c r="H536" s="247" t="s">
        <v>242</v>
      </c>
      <c r="I536" s="123">
        <v>0</v>
      </c>
      <c r="J536" s="123">
        <v>1</v>
      </c>
      <c r="K536" s="123" t="s">
        <v>2749</v>
      </c>
      <c r="L536" s="151" t="s">
        <v>597</v>
      </c>
      <c r="M536" s="169"/>
      <c r="N536" s="128"/>
      <c r="O536" s="128"/>
      <c r="P536" s="124"/>
      <c r="Q536" s="124"/>
      <c r="R536" s="127" t="str">
        <f t="shared" si="62"/>
        <v/>
      </c>
    </row>
    <row r="537" spans="1:18" s="74" customFormat="1" ht="50.1" customHeight="1">
      <c r="A537" s="124">
        <f>COUNTIF(R$2:R537,'RO registers-Client'!K$1)+COUNTIF(R$2:R537,'RO registers-Client'!I$1)+COUNTIF(R$2:R537,'RO registers-Client'!J$1)</f>
        <v>184</v>
      </c>
      <c r="B537" s="152">
        <v>53336</v>
      </c>
      <c r="C537" s="123" t="s">
        <v>19</v>
      </c>
      <c r="D537" s="123" t="s">
        <v>481</v>
      </c>
      <c r="E537" s="123" t="s">
        <v>1660</v>
      </c>
      <c r="F537" s="123" t="s">
        <v>1813</v>
      </c>
      <c r="G537" s="123" t="s">
        <v>556</v>
      </c>
      <c r="H537" s="247"/>
      <c r="I537" s="123">
        <v>0</v>
      </c>
      <c r="J537" s="123">
        <v>1</v>
      </c>
      <c r="K537" s="123" t="s">
        <v>2749</v>
      </c>
      <c r="L537" s="151" t="s">
        <v>597</v>
      </c>
      <c r="M537" s="169"/>
      <c r="N537" s="128"/>
      <c r="O537" s="128"/>
      <c r="P537" s="124"/>
      <c r="Q537" s="124"/>
      <c r="R537" s="127" t="str">
        <f t="shared" si="62"/>
        <v/>
      </c>
    </row>
    <row r="538" spans="1:18" s="74" customFormat="1" ht="50.1" customHeight="1">
      <c r="A538" s="124">
        <f>COUNTIF(R$2:R538,'RO registers-Client'!K$1)+COUNTIF(R$2:R538,'RO registers-Client'!I$1)+COUNTIF(R$2:R538,'RO registers-Client'!J$1)</f>
        <v>184</v>
      </c>
      <c r="B538" s="152">
        <v>53337</v>
      </c>
      <c r="C538" s="123" t="s">
        <v>19</v>
      </c>
      <c r="D538" s="123" t="s">
        <v>481</v>
      </c>
      <c r="E538" s="123" t="s">
        <v>2138</v>
      </c>
      <c r="F538" s="123" t="s">
        <v>2122</v>
      </c>
      <c r="G538" s="123" t="s">
        <v>556</v>
      </c>
      <c r="H538" s="168" t="s">
        <v>109</v>
      </c>
      <c r="I538" s="123">
        <v>-1000</v>
      </c>
      <c r="J538" s="123">
        <v>0.1</v>
      </c>
      <c r="K538" s="123" t="s">
        <v>2754</v>
      </c>
      <c r="L538" s="123"/>
      <c r="M538" s="169"/>
      <c r="N538" s="128"/>
      <c r="O538" s="128"/>
      <c r="P538" s="124" t="s">
        <v>459</v>
      </c>
      <c r="Q538" s="124"/>
      <c r="R538" s="127" t="str">
        <f t="shared" si="62"/>
        <v>Multi-String</v>
      </c>
    </row>
    <row r="539" spans="1:18" s="74" customFormat="1" ht="50.1" customHeight="1">
      <c r="A539" s="124">
        <f>COUNTIF(R$2:R539,'RO registers-Client'!K$1)+COUNTIF(R$2:R539,'RO registers-Client'!I$1)+COUNTIF(R$2:R539,'RO registers-Client'!J$1)</f>
        <v>184</v>
      </c>
      <c r="B539" s="152">
        <v>53338</v>
      </c>
      <c r="C539" s="123" t="s">
        <v>19</v>
      </c>
      <c r="D539" s="123" t="s">
        <v>481</v>
      </c>
      <c r="E539" s="123" t="s">
        <v>2146</v>
      </c>
      <c r="F539" s="123" t="s">
        <v>2130</v>
      </c>
      <c r="G539" s="123" t="s">
        <v>556</v>
      </c>
      <c r="H539" s="168" t="s">
        <v>109</v>
      </c>
      <c r="I539" s="123">
        <v>-1000</v>
      </c>
      <c r="J539" s="123">
        <v>0.1</v>
      </c>
      <c r="K539" s="123" t="s">
        <v>2748</v>
      </c>
      <c r="L539" s="123"/>
      <c r="M539" s="169"/>
      <c r="N539" s="128"/>
      <c r="O539" s="128"/>
      <c r="P539" s="124" t="s">
        <v>459</v>
      </c>
      <c r="Q539" s="124"/>
      <c r="R539" s="127" t="str">
        <f t="shared" si="62"/>
        <v>Multi-String</v>
      </c>
    </row>
    <row r="540" spans="1:18" s="74" customFormat="1" ht="50.1" customHeight="1">
      <c r="A540" s="124">
        <f>COUNTIF(R$2:R540,'RO registers-Client'!K$1)+COUNTIF(R$2:R540,'RO registers-Client'!I$1)+COUNTIF(R$2:R540,'RO registers-Client'!J$1)</f>
        <v>184</v>
      </c>
      <c r="B540" s="152">
        <v>53339</v>
      </c>
      <c r="C540" s="123" t="s">
        <v>19</v>
      </c>
      <c r="D540" s="123" t="s">
        <v>481</v>
      </c>
      <c r="E540" s="123" t="s">
        <v>1661</v>
      </c>
      <c r="F540" s="123" t="s">
        <v>1814</v>
      </c>
      <c r="G540" s="123" t="s">
        <v>556</v>
      </c>
      <c r="H540" s="132" t="s">
        <v>65</v>
      </c>
      <c r="I540" s="123">
        <v>0</v>
      </c>
      <c r="J540" s="123">
        <v>0.1</v>
      </c>
      <c r="K540" s="123" t="s">
        <v>2753</v>
      </c>
      <c r="L540" s="123"/>
      <c r="M540" s="169"/>
      <c r="N540" s="128"/>
      <c r="O540" s="128"/>
      <c r="P540" s="124" t="s">
        <v>459</v>
      </c>
      <c r="Q540" s="124"/>
      <c r="R540" s="127" t="str">
        <f t="shared" si="62"/>
        <v>Multi-String</v>
      </c>
    </row>
    <row r="541" spans="1:18" s="74" customFormat="1" ht="50.1" customHeight="1">
      <c r="A541" s="124">
        <f>COUNTIF(R$2:R541,'RO registers-Client'!K$1)+COUNTIF(R$2:R541,'RO registers-Client'!I$1)+COUNTIF(R$2:R541,'RO registers-Client'!J$1)</f>
        <v>184</v>
      </c>
      <c r="B541" s="152">
        <v>53340</v>
      </c>
      <c r="C541" s="123" t="s">
        <v>19</v>
      </c>
      <c r="D541" s="123" t="s">
        <v>481</v>
      </c>
      <c r="E541" s="123" t="s">
        <v>1662</v>
      </c>
      <c r="F541" s="123" t="s">
        <v>1815</v>
      </c>
      <c r="G541" s="123" t="s">
        <v>556</v>
      </c>
      <c r="H541" s="132" t="s">
        <v>324</v>
      </c>
      <c r="I541" s="123">
        <v>0</v>
      </c>
      <c r="J541" s="123">
        <v>1</v>
      </c>
      <c r="K541" s="123" t="s">
        <v>2749</v>
      </c>
      <c r="L541" s="151" t="s">
        <v>596</v>
      </c>
      <c r="M541" s="169"/>
      <c r="N541" s="128"/>
      <c r="O541" s="128"/>
      <c r="P541" s="124"/>
      <c r="Q541" s="124"/>
      <c r="R541" s="127" t="str">
        <f t="shared" si="62"/>
        <v/>
      </c>
    </row>
    <row r="542" spans="1:18" s="74" customFormat="1" ht="50.1" customHeight="1">
      <c r="A542" s="124">
        <f>COUNTIF(R$2:R542,'RO registers-Client'!K$1)+COUNTIF(R$2:R542,'RO registers-Client'!I$1)+COUNTIF(R$2:R542,'RO registers-Client'!J$1)</f>
        <v>184</v>
      </c>
      <c r="B542" s="152">
        <v>53341</v>
      </c>
      <c r="C542" s="123" t="s">
        <v>19</v>
      </c>
      <c r="D542" s="123" t="s">
        <v>481</v>
      </c>
      <c r="E542" s="123" t="s">
        <v>1663</v>
      </c>
      <c r="F542" s="123" t="s">
        <v>1816</v>
      </c>
      <c r="G542" s="123" t="s">
        <v>556</v>
      </c>
      <c r="H542" s="132" t="s">
        <v>324</v>
      </c>
      <c r="I542" s="123">
        <v>0</v>
      </c>
      <c r="J542" s="123">
        <v>1</v>
      </c>
      <c r="K542" s="123" t="s">
        <v>2749</v>
      </c>
      <c r="L542" s="151" t="s">
        <v>596</v>
      </c>
      <c r="M542" s="169"/>
      <c r="N542" s="128"/>
      <c r="O542" s="128"/>
      <c r="P542" s="124"/>
      <c r="Q542" s="124"/>
      <c r="R542" s="127" t="str">
        <f t="shared" si="62"/>
        <v/>
      </c>
    </row>
    <row r="543" spans="1:18" s="74" customFormat="1" ht="50.1" customHeight="1">
      <c r="A543" s="124">
        <f>COUNTIF(R$2:R543,'RO registers-Client'!K$1)+COUNTIF(R$2:R543,'RO registers-Client'!I$1)+COUNTIF(R$2:R543,'RO registers-Client'!J$1)</f>
        <v>184</v>
      </c>
      <c r="B543" s="152" t="s">
        <v>329</v>
      </c>
      <c r="C543" s="123" t="s">
        <v>113</v>
      </c>
      <c r="D543" s="123" t="s">
        <v>481</v>
      </c>
      <c r="E543" s="123" t="s">
        <v>2483</v>
      </c>
      <c r="F543" s="132" t="s">
        <v>113</v>
      </c>
      <c r="G543" s="132" t="s">
        <v>113</v>
      </c>
      <c r="H543" s="132" t="s">
        <v>113</v>
      </c>
      <c r="I543" s="132" t="s">
        <v>113</v>
      </c>
      <c r="J543" s="132" t="s">
        <v>113</v>
      </c>
      <c r="K543" s="132" t="s">
        <v>113</v>
      </c>
      <c r="L543" s="123"/>
      <c r="M543" s="169"/>
      <c r="N543" s="128"/>
      <c r="O543" s="128"/>
      <c r="P543" s="124"/>
      <c r="Q543" s="124"/>
      <c r="R543" s="127" t="str">
        <f t="shared" si="62"/>
        <v/>
      </c>
    </row>
    <row r="544" spans="1:18" s="74" customFormat="1" ht="50.1" customHeight="1">
      <c r="A544" s="124">
        <f>COUNTIF(R$2:R544,'RO registers-Client'!K$1)+COUNTIF(R$2:R544,'RO registers-Client'!I$1)+COUNTIF(R$2:R544,'RO registers-Client'!J$1)</f>
        <v>184</v>
      </c>
      <c r="B544" s="152">
        <v>53350</v>
      </c>
      <c r="C544" s="123" t="s">
        <v>19</v>
      </c>
      <c r="D544" s="123" t="s">
        <v>481</v>
      </c>
      <c r="E544" s="123" t="s">
        <v>1674</v>
      </c>
      <c r="F544" s="123" t="s">
        <v>1830</v>
      </c>
      <c r="G544" s="123" t="s">
        <v>556</v>
      </c>
      <c r="H544" s="132" t="s">
        <v>67</v>
      </c>
      <c r="I544" s="123">
        <v>-1500</v>
      </c>
      <c r="J544" s="123">
        <v>0.1</v>
      </c>
      <c r="K544" s="123" t="s">
        <v>2748</v>
      </c>
      <c r="L544" s="123"/>
      <c r="M544" s="169"/>
      <c r="N544" s="128"/>
      <c r="O544" s="128"/>
      <c r="P544" s="124" t="s">
        <v>459</v>
      </c>
      <c r="Q544" s="124"/>
      <c r="R544" s="127" t="str">
        <f t="shared" si="62"/>
        <v>Multi-String</v>
      </c>
    </row>
    <row r="545" spans="1:18" s="74" customFormat="1" ht="50.1" customHeight="1">
      <c r="A545" s="124">
        <f>COUNTIF(R$2:R545,'RO registers-Client'!K$1)+COUNTIF(R$2:R545,'RO registers-Client'!I$1)+COUNTIF(R$2:R545,'RO registers-Client'!J$1)</f>
        <v>184</v>
      </c>
      <c r="B545" s="152">
        <v>53351</v>
      </c>
      <c r="C545" s="123" t="s">
        <v>19</v>
      </c>
      <c r="D545" s="123" t="s">
        <v>481</v>
      </c>
      <c r="E545" s="123" t="s">
        <v>1675</v>
      </c>
      <c r="F545" s="123" t="s">
        <v>1831</v>
      </c>
      <c r="G545" s="123" t="s">
        <v>556</v>
      </c>
      <c r="H545" s="132" t="s">
        <v>65</v>
      </c>
      <c r="I545" s="123">
        <v>0</v>
      </c>
      <c r="J545" s="123">
        <v>0.1</v>
      </c>
      <c r="K545" s="123" t="s">
        <v>2753</v>
      </c>
      <c r="L545" s="123"/>
      <c r="M545" s="169"/>
      <c r="N545" s="128"/>
      <c r="O545" s="128"/>
      <c r="P545" s="124" t="s">
        <v>459</v>
      </c>
      <c r="Q545" s="124"/>
      <c r="R545" s="127" t="str">
        <f t="shared" si="62"/>
        <v>Multi-String</v>
      </c>
    </row>
    <row r="546" spans="1:18" s="74" customFormat="1" ht="50.1" customHeight="1">
      <c r="A546" s="124">
        <f>COUNTIF(R$2:R546,'RO registers-Client'!K$1)+COUNTIF(R$2:R546,'RO registers-Client'!I$1)+COUNTIF(R$2:R546,'RO registers-Client'!J$1)</f>
        <v>184</v>
      </c>
      <c r="B546" s="152">
        <v>53352</v>
      </c>
      <c r="C546" s="123" t="s">
        <v>19</v>
      </c>
      <c r="D546" s="123" t="s">
        <v>481</v>
      </c>
      <c r="E546" s="123" t="s">
        <v>1676</v>
      </c>
      <c r="F546" s="123" t="s">
        <v>1832</v>
      </c>
      <c r="G546" s="123" t="s">
        <v>556</v>
      </c>
      <c r="H546" s="132" t="s">
        <v>66</v>
      </c>
      <c r="I546" s="123">
        <v>-2000</v>
      </c>
      <c r="J546" s="123">
        <v>0.1</v>
      </c>
      <c r="K546" s="123" t="s">
        <v>2754</v>
      </c>
      <c r="L546" s="123"/>
      <c r="M546" s="169"/>
      <c r="N546" s="128"/>
      <c r="O546" s="128"/>
      <c r="P546" s="124" t="s">
        <v>459</v>
      </c>
      <c r="Q546" s="124"/>
      <c r="R546" s="127" t="str">
        <f t="shared" si="62"/>
        <v>Multi-String</v>
      </c>
    </row>
    <row r="547" spans="1:18" s="74" customFormat="1" ht="50.1" customHeight="1">
      <c r="A547" s="124">
        <f>COUNTIF(R$2:R547,'RO registers-Client'!K$1)+COUNTIF(R$2:R547,'RO registers-Client'!I$1)+COUNTIF(R$2:R547,'RO registers-Client'!J$1)</f>
        <v>184</v>
      </c>
      <c r="B547" s="152">
        <v>53353</v>
      </c>
      <c r="C547" s="123" t="s">
        <v>19</v>
      </c>
      <c r="D547" s="123" t="s">
        <v>481</v>
      </c>
      <c r="E547" s="123" t="s">
        <v>1677</v>
      </c>
      <c r="F547" s="123" t="s">
        <v>1833</v>
      </c>
      <c r="G547" s="123" t="s">
        <v>556</v>
      </c>
      <c r="H547" s="247" t="s">
        <v>242</v>
      </c>
      <c r="I547" s="123">
        <v>0</v>
      </c>
      <c r="J547" s="123">
        <v>1</v>
      </c>
      <c r="K547" s="123" t="s">
        <v>2749</v>
      </c>
      <c r="L547" s="151" t="s">
        <v>597</v>
      </c>
      <c r="M547" s="169"/>
      <c r="N547" s="128"/>
      <c r="O547" s="128"/>
      <c r="P547" s="124"/>
      <c r="Q547" s="124"/>
      <c r="R547" s="127" t="str">
        <f t="shared" si="62"/>
        <v/>
      </c>
    </row>
    <row r="548" spans="1:18" s="74" customFormat="1" ht="50.1" customHeight="1">
      <c r="A548" s="124">
        <f>COUNTIF(R$2:R548,'RO registers-Client'!K$1)+COUNTIF(R$2:R548,'RO registers-Client'!I$1)+COUNTIF(R$2:R548,'RO registers-Client'!J$1)</f>
        <v>184</v>
      </c>
      <c r="B548" s="152">
        <v>53354</v>
      </c>
      <c r="C548" s="123" t="s">
        <v>19</v>
      </c>
      <c r="D548" s="123" t="s">
        <v>481</v>
      </c>
      <c r="E548" s="123" t="s">
        <v>1678</v>
      </c>
      <c r="F548" s="123" t="s">
        <v>1834</v>
      </c>
      <c r="G548" s="123" t="s">
        <v>556</v>
      </c>
      <c r="H548" s="247"/>
      <c r="I548" s="123">
        <v>0</v>
      </c>
      <c r="J548" s="123">
        <v>1</v>
      </c>
      <c r="K548" s="123" t="s">
        <v>2749</v>
      </c>
      <c r="L548" s="151" t="s">
        <v>597</v>
      </c>
      <c r="M548" s="169"/>
      <c r="N548" s="128"/>
      <c r="O548" s="128"/>
      <c r="P548" s="124"/>
      <c r="Q548" s="124"/>
      <c r="R548" s="127" t="str">
        <f t="shared" si="62"/>
        <v/>
      </c>
    </row>
    <row r="549" spans="1:18" s="74" customFormat="1" ht="50.1" customHeight="1">
      <c r="A549" s="124">
        <f>COUNTIF(R$2:R549,'RO registers-Client'!K$1)+COUNTIF(R$2:R549,'RO registers-Client'!I$1)+COUNTIF(R$2:R549,'RO registers-Client'!J$1)</f>
        <v>184</v>
      </c>
      <c r="B549" s="152">
        <v>53355</v>
      </c>
      <c r="C549" s="123" t="s">
        <v>19</v>
      </c>
      <c r="D549" s="123" t="s">
        <v>481</v>
      </c>
      <c r="E549" s="123" t="s">
        <v>1679</v>
      </c>
      <c r="F549" s="123" t="s">
        <v>1835</v>
      </c>
      <c r="G549" s="123" t="s">
        <v>556</v>
      </c>
      <c r="H549" s="247" t="s">
        <v>242</v>
      </c>
      <c r="I549" s="123">
        <v>0</v>
      </c>
      <c r="J549" s="123">
        <v>1</v>
      </c>
      <c r="K549" s="123" t="s">
        <v>2749</v>
      </c>
      <c r="L549" s="151" t="s">
        <v>597</v>
      </c>
      <c r="M549" s="169"/>
      <c r="N549" s="128"/>
      <c r="O549" s="128"/>
      <c r="P549" s="124"/>
      <c r="Q549" s="124"/>
      <c r="R549" s="127" t="str">
        <f t="shared" si="62"/>
        <v/>
      </c>
    </row>
    <row r="550" spans="1:18" s="74" customFormat="1" ht="50.1" customHeight="1">
      <c r="A550" s="124">
        <f>COUNTIF(R$2:R550,'RO registers-Client'!K$1)+COUNTIF(R$2:R550,'RO registers-Client'!I$1)+COUNTIF(R$2:R550,'RO registers-Client'!J$1)</f>
        <v>184</v>
      </c>
      <c r="B550" s="152">
        <v>53356</v>
      </c>
      <c r="C550" s="123" t="s">
        <v>19</v>
      </c>
      <c r="D550" s="123" t="s">
        <v>481</v>
      </c>
      <c r="E550" s="123" t="s">
        <v>1680</v>
      </c>
      <c r="F550" s="123" t="s">
        <v>1836</v>
      </c>
      <c r="G550" s="123" t="s">
        <v>556</v>
      </c>
      <c r="H550" s="247"/>
      <c r="I550" s="123">
        <v>0</v>
      </c>
      <c r="J550" s="123">
        <v>1</v>
      </c>
      <c r="K550" s="123" t="s">
        <v>2749</v>
      </c>
      <c r="L550" s="151" t="s">
        <v>597</v>
      </c>
      <c r="M550" s="169"/>
      <c r="N550" s="128"/>
      <c r="O550" s="128"/>
      <c r="P550" s="124"/>
      <c r="Q550" s="124"/>
      <c r="R550" s="127" t="str">
        <f t="shared" si="62"/>
        <v/>
      </c>
    </row>
    <row r="551" spans="1:18" s="74" customFormat="1" ht="50.1" customHeight="1">
      <c r="A551" s="124">
        <f>COUNTIF(R$2:R551,'RO registers-Client'!K$1)+COUNTIF(R$2:R551,'RO registers-Client'!I$1)+COUNTIF(R$2:R551,'RO registers-Client'!J$1)</f>
        <v>184</v>
      </c>
      <c r="B551" s="152">
        <v>53357</v>
      </c>
      <c r="C551" s="123" t="s">
        <v>19</v>
      </c>
      <c r="D551" s="123" t="s">
        <v>481</v>
      </c>
      <c r="E551" s="123" t="s">
        <v>2139</v>
      </c>
      <c r="F551" s="123" t="s">
        <v>2123</v>
      </c>
      <c r="G551" s="123" t="s">
        <v>556</v>
      </c>
      <c r="H551" s="168" t="s">
        <v>109</v>
      </c>
      <c r="I551" s="123">
        <v>-1000</v>
      </c>
      <c r="J551" s="123">
        <v>0.1</v>
      </c>
      <c r="K551" s="123" t="s">
        <v>2754</v>
      </c>
      <c r="L551" s="123"/>
      <c r="M551" s="169"/>
      <c r="N551" s="128"/>
      <c r="O551" s="128"/>
      <c r="P551" s="124" t="s">
        <v>459</v>
      </c>
      <c r="Q551" s="124"/>
      <c r="R551" s="127" t="str">
        <f t="shared" si="62"/>
        <v>Multi-String</v>
      </c>
    </row>
    <row r="552" spans="1:18" s="74" customFormat="1" ht="50.1" customHeight="1">
      <c r="A552" s="124">
        <f>COUNTIF(R$2:R552,'RO registers-Client'!K$1)+COUNTIF(R$2:R552,'RO registers-Client'!I$1)+COUNTIF(R$2:R552,'RO registers-Client'!J$1)</f>
        <v>184</v>
      </c>
      <c r="B552" s="152">
        <v>53358</v>
      </c>
      <c r="C552" s="123" t="s">
        <v>19</v>
      </c>
      <c r="D552" s="123" t="s">
        <v>481</v>
      </c>
      <c r="E552" s="123" t="s">
        <v>2147</v>
      </c>
      <c r="F552" s="123" t="s">
        <v>2131</v>
      </c>
      <c r="G552" s="123" t="s">
        <v>556</v>
      </c>
      <c r="H552" s="168" t="s">
        <v>109</v>
      </c>
      <c r="I552" s="123">
        <v>-1000</v>
      </c>
      <c r="J552" s="123">
        <v>0.1</v>
      </c>
      <c r="K552" s="123" t="s">
        <v>2748</v>
      </c>
      <c r="L552" s="123"/>
      <c r="M552" s="169"/>
      <c r="N552" s="128"/>
      <c r="O552" s="128"/>
      <c r="P552" s="124" t="s">
        <v>459</v>
      </c>
      <c r="Q552" s="124"/>
      <c r="R552" s="127" t="str">
        <f t="shared" si="62"/>
        <v>Multi-String</v>
      </c>
    </row>
    <row r="553" spans="1:18" s="74" customFormat="1" ht="50.1" customHeight="1">
      <c r="A553" s="124">
        <f>COUNTIF(R$2:R553,'RO registers-Client'!K$1)+COUNTIF(R$2:R553,'RO registers-Client'!I$1)+COUNTIF(R$2:R553,'RO registers-Client'!J$1)</f>
        <v>184</v>
      </c>
      <c r="B553" s="152">
        <v>53359</v>
      </c>
      <c r="C553" s="123" t="s">
        <v>19</v>
      </c>
      <c r="D553" s="123" t="s">
        <v>481</v>
      </c>
      <c r="E553" s="123" t="s">
        <v>1681</v>
      </c>
      <c r="F553" s="123" t="s">
        <v>1837</v>
      </c>
      <c r="G553" s="123" t="s">
        <v>556</v>
      </c>
      <c r="H553" s="132" t="s">
        <v>65</v>
      </c>
      <c r="I553" s="123">
        <v>0</v>
      </c>
      <c r="J553" s="123">
        <v>0.1</v>
      </c>
      <c r="K553" s="123" t="s">
        <v>2753</v>
      </c>
      <c r="L553" s="123"/>
      <c r="M553" s="169"/>
      <c r="N553" s="128"/>
      <c r="O553" s="128"/>
      <c r="P553" s="124" t="s">
        <v>459</v>
      </c>
      <c r="Q553" s="124"/>
      <c r="R553" s="127" t="str">
        <f t="shared" si="62"/>
        <v>Multi-String</v>
      </c>
    </row>
    <row r="554" spans="1:18" s="74" customFormat="1" ht="50.1" customHeight="1">
      <c r="A554" s="124">
        <f>COUNTIF(R$2:R554,'RO registers-Client'!K$1)+COUNTIF(R$2:R554,'RO registers-Client'!I$1)+COUNTIF(R$2:R554,'RO registers-Client'!J$1)</f>
        <v>184</v>
      </c>
      <c r="B554" s="152">
        <v>53360</v>
      </c>
      <c r="C554" s="123" t="s">
        <v>19</v>
      </c>
      <c r="D554" s="123" t="s">
        <v>481</v>
      </c>
      <c r="E554" s="123" t="s">
        <v>1682</v>
      </c>
      <c r="F554" s="123" t="s">
        <v>1838</v>
      </c>
      <c r="G554" s="123" t="s">
        <v>556</v>
      </c>
      <c r="H554" s="132" t="s">
        <v>324</v>
      </c>
      <c r="I554" s="123">
        <v>0</v>
      </c>
      <c r="J554" s="123">
        <v>1</v>
      </c>
      <c r="K554" s="123" t="s">
        <v>2749</v>
      </c>
      <c r="L554" s="151" t="s">
        <v>596</v>
      </c>
      <c r="M554" s="169"/>
      <c r="N554" s="128"/>
      <c r="O554" s="128"/>
      <c r="P554" s="124"/>
      <c r="Q554" s="124"/>
      <c r="R554" s="127" t="str">
        <f t="shared" si="62"/>
        <v/>
      </c>
    </row>
    <row r="555" spans="1:18" s="74" customFormat="1" ht="50.1" customHeight="1">
      <c r="A555" s="124">
        <f>COUNTIF(R$2:R555,'RO registers-Client'!K$1)+COUNTIF(R$2:R555,'RO registers-Client'!I$1)+COUNTIF(R$2:R555,'RO registers-Client'!J$1)</f>
        <v>184</v>
      </c>
      <c r="B555" s="152">
        <v>53361</v>
      </c>
      <c r="C555" s="123" t="s">
        <v>19</v>
      </c>
      <c r="D555" s="123" t="s">
        <v>481</v>
      </c>
      <c r="E555" s="123" t="s">
        <v>1683</v>
      </c>
      <c r="F555" s="123" t="s">
        <v>1839</v>
      </c>
      <c r="G555" s="123" t="s">
        <v>556</v>
      </c>
      <c r="H555" s="132" t="s">
        <v>324</v>
      </c>
      <c r="I555" s="123">
        <v>0</v>
      </c>
      <c r="J555" s="123">
        <v>1</v>
      </c>
      <c r="K555" s="123" t="s">
        <v>2749</v>
      </c>
      <c r="L555" s="151" t="s">
        <v>596</v>
      </c>
      <c r="M555" s="169"/>
      <c r="N555" s="128"/>
      <c r="O555" s="128"/>
      <c r="P555" s="124"/>
      <c r="Q555" s="124"/>
      <c r="R555" s="127" t="str">
        <f t="shared" si="62"/>
        <v/>
      </c>
    </row>
    <row r="556" spans="1:18" s="74" customFormat="1" ht="50.1" customHeight="1">
      <c r="A556" s="124">
        <f>COUNTIF(R$2:R556,'RO registers-Client'!K$1)+COUNTIF(R$2:R556,'RO registers-Client'!I$1)+COUNTIF(R$2:R556,'RO registers-Client'!J$1)</f>
        <v>184</v>
      </c>
      <c r="B556" s="152" t="s">
        <v>328</v>
      </c>
      <c r="C556" s="123" t="s">
        <v>113</v>
      </c>
      <c r="D556" s="123" t="s">
        <v>113</v>
      </c>
      <c r="E556" s="123" t="s">
        <v>2483</v>
      </c>
      <c r="F556" s="132" t="s">
        <v>113</v>
      </c>
      <c r="G556" s="132" t="s">
        <v>113</v>
      </c>
      <c r="H556" s="132" t="s">
        <v>113</v>
      </c>
      <c r="I556" s="132" t="s">
        <v>113</v>
      </c>
      <c r="J556" s="132" t="s">
        <v>113</v>
      </c>
      <c r="K556" s="132" t="s">
        <v>113</v>
      </c>
      <c r="L556" s="123"/>
      <c r="M556" s="169"/>
      <c r="N556" s="128"/>
      <c r="O556" s="128"/>
      <c r="P556" s="128"/>
      <c r="Q556" s="128"/>
      <c r="R556" s="127" t="str">
        <f t="shared" si="62"/>
        <v/>
      </c>
    </row>
    <row r="557" spans="1:18" s="74" customFormat="1" ht="50.1" customHeight="1">
      <c r="A557" s="124">
        <f>COUNTIF(R$2:R557,'RO registers-Client'!K$1)+COUNTIF(R$2:R557,'RO registers-Client'!I$1)+COUNTIF(R$2:R557,'RO registers-Client'!J$1)</f>
        <v>184</v>
      </c>
      <c r="B557" s="152">
        <v>53370</v>
      </c>
      <c r="C557" s="123" t="s">
        <v>19</v>
      </c>
      <c r="D557" s="123" t="s">
        <v>481</v>
      </c>
      <c r="E557" s="123" t="s">
        <v>1694</v>
      </c>
      <c r="F557" s="123" t="s">
        <v>1853</v>
      </c>
      <c r="G557" s="123" t="s">
        <v>556</v>
      </c>
      <c r="H557" s="132" t="s">
        <v>67</v>
      </c>
      <c r="I557" s="123">
        <v>-1500</v>
      </c>
      <c r="J557" s="123">
        <v>0.1</v>
      </c>
      <c r="K557" s="123" t="s">
        <v>2748</v>
      </c>
      <c r="L557" s="123"/>
      <c r="M557" s="169"/>
      <c r="N557" s="128"/>
      <c r="O557" s="128"/>
      <c r="P557" s="124" t="s">
        <v>459</v>
      </c>
      <c r="Q557" s="124"/>
      <c r="R557" s="127" t="str">
        <f t="shared" si="62"/>
        <v>Multi-String</v>
      </c>
    </row>
    <row r="558" spans="1:18" s="74" customFormat="1" ht="50.1" customHeight="1">
      <c r="A558" s="124">
        <f>COUNTIF(R$2:R558,'RO registers-Client'!K$1)+COUNTIF(R$2:R558,'RO registers-Client'!I$1)+COUNTIF(R$2:R558,'RO registers-Client'!J$1)</f>
        <v>184</v>
      </c>
      <c r="B558" s="152">
        <v>53371</v>
      </c>
      <c r="C558" s="123" t="s">
        <v>19</v>
      </c>
      <c r="D558" s="123" t="s">
        <v>481</v>
      </c>
      <c r="E558" s="123" t="s">
        <v>1695</v>
      </c>
      <c r="F558" s="123" t="s">
        <v>1854</v>
      </c>
      <c r="G558" s="123" t="s">
        <v>556</v>
      </c>
      <c r="H558" s="132" t="s">
        <v>65</v>
      </c>
      <c r="I558" s="123">
        <v>0</v>
      </c>
      <c r="J558" s="123">
        <v>0.1</v>
      </c>
      <c r="K558" s="123" t="s">
        <v>2753</v>
      </c>
      <c r="L558" s="123"/>
      <c r="M558" s="169"/>
      <c r="N558" s="128"/>
      <c r="O558" s="128"/>
      <c r="P558" s="124" t="s">
        <v>459</v>
      </c>
      <c r="Q558" s="124"/>
      <c r="R558" s="127" t="str">
        <f t="shared" si="62"/>
        <v>Multi-String</v>
      </c>
    </row>
    <row r="559" spans="1:18" s="74" customFormat="1" ht="50.1" customHeight="1">
      <c r="A559" s="124">
        <f>COUNTIF(R$2:R559,'RO registers-Client'!K$1)+COUNTIF(R$2:R559,'RO registers-Client'!I$1)+COUNTIF(R$2:R559,'RO registers-Client'!J$1)</f>
        <v>184</v>
      </c>
      <c r="B559" s="152">
        <v>53372</v>
      </c>
      <c r="C559" s="123" t="s">
        <v>19</v>
      </c>
      <c r="D559" s="123" t="s">
        <v>481</v>
      </c>
      <c r="E559" s="123" t="s">
        <v>1696</v>
      </c>
      <c r="F559" s="123" t="s">
        <v>1855</v>
      </c>
      <c r="G559" s="123" t="s">
        <v>556</v>
      </c>
      <c r="H559" s="132" t="s">
        <v>66</v>
      </c>
      <c r="I559" s="123">
        <v>-2000</v>
      </c>
      <c r="J559" s="123">
        <v>0.1</v>
      </c>
      <c r="K559" s="123" t="s">
        <v>2754</v>
      </c>
      <c r="L559" s="123"/>
      <c r="M559" s="169"/>
      <c r="N559" s="128"/>
      <c r="O559" s="128"/>
      <c r="P559" s="124" t="s">
        <v>459</v>
      </c>
      <c r="Q559" s="124"/>
      <c r="R559" s="127" t="str">
        <f t="shared" si="62"/>
        <v>Multi-String</v>
      </c>
    </row>
    <row r="560" spans="1:18" s="74" customFormat="1" ht="50.1" customHeight="1">
      <c r="A560" s="124">
        <f>COUNTIF(R$2:R560,'RO registers-Client'!K$1)+COUNTIF(R$2:R560,'RO registers-Client'!I$1)+COUNTIF(R$2:R560,'RO registers-Client'!J$1)</f>
        <v>184</v>
      </c>
      <c r="B560" s="152">
        <v>53373</v>
      </c>
      <c r="C560" s="123" t="s">
        <v>19</v>
      </c>
      <c r="D560" s="123" t="s">
        <v>481</v>
      </c>
      <c r="E560" s="123" t="s">
        <v>1697</v>
      </c>
      <c r="F560" s="123" t="s">
        <v>1856</v>
      </c>
      <c r="G560" s="123" t="s">
        <v>556</v>
      </c>
      <c r="H560" s="247" t="s">
        <v>242</v>
      </c>
      <c r="I560" s="123">
        <v>0</v>
      </c>
      <c r="J560" s="123">
        <v>1</v>
      </c>
      <c r="K560" s="123" t="s">
        <v>2749</v>
      </c>
      <c r="L560" s="151" t="s">
        <v>597</v>
      </c>
      <c r="M560" s="169"/>
      <c r="N560" s="128"/>
      <c r="O560" s="128"/>
      <c r="P560" s="124"/>
      <c r="Q560" s="124"/>
      <c r="R560" s="127" t="str">
        <f t="shared" si="62"/>
        <v/>
      </c>
    </row>
    <row r="561" spans="1:18" s="74" customFormat="1" ht="50.1" customHeight="1">
      <c r="A561" s="124">
        <f>COUNTIF(R$2:R561,'RO registers-Client'!K$1)+COUNTIF(R$2:R561,'RO registers-Client'!I$1)+COUNTIF(R$2:R561,'RO registers-Client'!J$1)</f>
        <v>184</v>
      </c>
      <c r="B561" s="152">
        <v>53374</v>
      </c>
      <c r="C561" s="123" t="s">
        <v>19</v>
      </c>
      <c r="D561" s="123" t="s">
        <v>481</v>
      </c>
      <c r="E561" s="123" t="s">
        <v>1698</v>
      </c>
      <c r="F561" s="123" t="s">
        <v>1857</v>
      </c>
      <c r="G561" s="123" t="s">
        <v>556</v>
      </c>
      <c r="H561" s="247"/>
      <c r="I561" s="123">
        <v>0</v>
      </c>
      <c r="J561" s="123">
        <v>1</v>
      </c>
      <c r="K561" s="123" t="s">
        <v>2749</v>
      </c>
      <c r="L561" s="151" t="s">
        <v>597</v>
      </c>
      <c r="M561" s="169"/>
      <c r="N561" s="128"/>
      <c r="O561" s="128"/>
      <c r="P561" s="124"/>
      <c r="Q561" s="124"/>
      <c r="R561" s="127" t="str">
        <f t="shared" si="62"/>
        <v/>
      </c>
    </row>
    <row r="562" spans="1:18" s="74" customFormat="1" ht="50.1" customHeight="1">
      <c r="A562" s="124">
        <f>COUNTIF(R$2:R562,'RO registers-Client'!K$1)+COUNTIF(R$2:R562,'RO registers-Client'!I$1)+COUNTIF(R$2:R562,'RO registers-Client'!J$1)</f>
        <v>184</v>
      </c>
      <c r="B562" s="152">
        <v>53375</v>
      </c>
      <c r="C562" s="123" t="s">
        <v>546</v>
      </c>
      <c r="D562" s="123" t="s">
        <v>481</v>
      </c>
      <c r="E562" s="123" t="s">
        <v>1699</v>
      </c>
      <c r="F562" s="123" t="s">
        <v>1858</v>
      </c>
      <c r="G562" s="123" t="s">
        <v>556</v>
      </c>
      <c r="H562" s="247" t="s">
        <v>242</v>
      </c>
      <c r="I562" s="123">
        <v>0</v>
      </c>
      <c r="J562" s="123">
        <v>1</v>
      </c>
      <c r="K562" s="123" t="s">
        <v>2749</v>
      </c>
      <c r="L562" s="151" t="s">
        <v>597</v>
      </c>
      <c r="M562" s="169"/>
      <c r="N562" s="128"/>
      <c r="O562" s="128"/>
      <c r="P562" s="124"/>
      <c r="Q562" s="124"/>
      <c r="R562" s="127" t="str">
        <f t="shared" ref="R562:R629" si="63">CONCATENATE(M562,N562,O562,P562,Q562)</f>
        <v/>
      </c>
    </row>
    <row r="563" spans="1:18" s="74" customFormat="1" ht="50.1" customHeight="1">
      <c r="A563" s="124">
        <f>COUNTIF(R$2:R563,'RO registers-Client'!K$1)+COUNTIF(R$2:R563,'RO registers-Client'!I$1)+COUNTIF(R$2:R563,'RO registers-Client'!J$1)</f>
        <v>184</v>
      </c>
      <c r="B563" s="152">
        <v>53376</v>
      </c>
      <c r="C563" s="123" t="s">
        <v>19</v>
      </c>
      <c r="D563" s="123" t="s">
        <v>481</v>
      </c>
      <c r="E563" s="123" t="s">
        <v>1700</v>
      </c>
      <c r="F563" s="123" t="s">
        <v>1859</v>
      </c>
      <c r="G563" s="123" t="s">
        <v>556</v>
      </c>
      <c r="H563" s="247"/>
      <c r="I563" s="123">
        <v>0</v>
      </c>
      <c r="J563" s="123">
        <v>1</v>
      </c>
      <c r="K563" s="123" t="s">
        <v>2749</v>
      </c>
      <c r="L563" s="151" t="s">
        <v>597</v>
      </c>
      <c r="M563" s="169"/>
      <c r="N563" s="128"/>
      <c r="O563" s="128"/>
      <c r="P563" s="124"/>
      <c r="Q563" s="124"/>
      <c r="R563" s="127" t="str">
        <f t="shared" si="63"/>
        <v/>
      </c>
    </row>
    <row r="564" spans="1:18" s="74" customFormat="1" ht="50.1" customHeight="1">
      <c r="A564" s="124">
        <f>COUNTIF(R$2:R564,'RO registers-Client'!K$1)+COUNTIF(R$2:R564,'RO registers-Client'!I$1)+COUNTIF(R$2:R564,'RO registers-Client'!J$1)</f>
        <v>184</v>
      </c>
      <c r="B564" s="152">
        <v>53377</v>
      </c>
      <c r="C564" s="123" t="s">
        <v>19</v>
      </c>
      <c r="D564" s="123" t="s">
        <v>481</v>
      </c>
      <c r="E564" s="123" t="s">
        <v>2140</v>
      </c>
      <c r="F564" s="123" t="s">
        <v>2124</v>
      </c>
      <c r="G564" s="123" t="s">
        <v>556</v>
      </c>
      <c r="H564" s="168" t="s">
        <v>109</v>
      </c>
      <c r="I564" s="123">
        <v>-1000</v>
      </c>
      <c r="J564" s="123">
        <v>0.1</v>
      </c>
      <c r="K564" s="123" t="s">
        <v>2754</v>
      </c>
      <c r="L564" s="123"/>
      <c r="M564" s="169"/>
      <c r="N564" s="128"/>
      <c r="O564" s="128"/>
      <c r="P564" s="124" t="s">
        <v>459</v>
      </c>
      <c r="Q564" s="124"/>
      <c r="R564" s="127" t="str">
        <f t="shared" si="63"/>
        <v>Multi-String</v>
      </c>
    </row>
    <row r="565" spans="1:18" s="74" customFormat="1" ht="50.1" customHeight="1">
      <c r="A565" s="124">
        <f>COUNTIF(R$2:R565,'RO registers-Client'!K$1)+COUNTIF(R$2:R565,'RO registers-Client'!I$1)+COUNTIF(R$2:R565,'RO registers-Client'!J$1)</f>
        <v>184</v>
      </c>
      <c r="B565" s="152">
        <v>53378</v>
      </c>
      <c r="C565" s="123" t="s">
        <v>19</v>
      </c>
      <c r="D565" s="123" t="s">
        <v>481</v>
      </c>
      <c r="E565" s="123" t="s">
        <v>2148</v>
      </c>
      <c r="F565" s="123" t="s">
        <v>2132</v>
      </c>
      <c r="G565" s="123" t="s">
        <v>556</v>
      </c>
      <c r="H565" s="168" t="s">
        <v>109</v>
      </c>
      <c r="I565" s="123">
        <v>-1000</v>
      </c>
      <c r="J565" s="123">
        <v>0.1</v>
      </c>
      <c r="K565" s="123" t="s">
        <v>2748</v>
      </c>
      <c r="L565" s="123"/>
      <c r="M565" s="169"/>
      <c r="N565" s="128"/>
      <c r="O565" s="128"/>
      <c r="P565" s="124" t="s">
        <v>459</v>
      </c>
      <c r="Q565" s="124"/>
      <c r="R565" s="127" t="str">
        <f t="shared" si="63"/>
        <v>Multi-String</v>
      </c>
    </row>
    <row r="566" spans="1:18" s="74" customFormat="1" ht="50.1" customHeight="1">
      <c r="A566" s="124">
        <f>COUNTIF(R$2:R566,'RO registers-Client'!K$1)+COUNTIF(R$2:R566,'RO registers-Client'!I$1)+COUNTIF(R$2:R566,'RO registers-Client'!J$1)</f>
        <v>184</v>
      </c>
      <c r="B566" s="152">
        <v>53379</v>
      </c>
      <c r="C566" s="123" t="s">
        <v>19</v>
      </c>
      <c r="D566" s="123" t="s">
        <v>481</v>
      </c>
      <c r="E566" s="123" t="s">
        <v>1701</v>
      </c>
      <c r="F566" s="123" t="s">
        <v>1860</v>
      </c>
      <c r="G566" s="123" t="s">
        <v>556</v>
      </c>
      <c r="H566" s="132" t="s">
        <v>65</v>
      </c>
      <c r="I566" s="123">
        <v>0</v>
      </c>
      <c r="J566" s="123">
        <v>0.1</v>
      </c>
      <c r="K566" s="123" t="s">
        <v>2753</v>
      </c>
      <c r="L566" s="123"/>
      <c r="M566" s="169"/>
      <c r="N566" s="128"/>
      <c r="O566" s="128"/>
      <c r="P566" s="124" t="s">
        <v>459</v>
      </c>
      <c r="Q566" s="124"/>
      <c r="R566" s="127" t="str">
        <f t="shared" si="63"/>
        <v>Multi-String</v>
      </c>
    </row>
    <row r="567" spans="1:18" s="74" customFormat="1" ht="50.1" customHeight="1">
      <c r="A567" s="124">
        <f>COUNTIF(R$2:R567,'RO registers-Client'!K$1)+COUNTIF(R$2:R567,'RO registers-Client'!I$1)+COUNTIF(R$2:R567,'RO registers-Client'!J$1)</f>
        <v>184</v>
      </c>
      <c r="B567" s="152">
        <v>53380</v>
      </c>
      <c r="C567" s="123" t="s">
        <v>19</v>
      </c>
      <c r="D567" s="123" t="s">
        <v>481</v>
      </c>
      <c r="E567" s="123" t="s">
        <v>1702</v>
      </c>
      <c r="F567" s="123" t="s">
        <v>1861</v>
      </c>
      <c r="G567" s="123" t="s">
        <v>556</v>
      </c>
      <c r="H567" s="132" t="s">
        <v>324</v>
      </c>
      <c r="I567" s="123">
        <v>0</v>
      </c>
      <c r="J567" s="123">
        <v>1</v>
      </c>
      <c r="K567" s="123" t="s">
        <v>2749</v>
      </c>
      <c r="L567" s="151" t="s">
        <v>596</v>
      </c>
      <c r="M567" s="169"/>
      <c r="N567" s="128"/>
      <c r="O567" s="128"/>
      <c r="P567" s="124"/>
      <c r="Q567" s="124"/>
      <c r="R567" s="127" t="str">
        <f t="shared" si="63"/>
        <v/>
      </c>
    </row>
    <row r="568" spans="1:18" s="74" customFormat="1" ht="50.1" customHeight="1">
      <c r="A568" s="124">
        <f>COUNTIF(R$2:R568,'RO registers-Client'!K$1)+COUNTIF(R$2:R568,'RO registers-Client'!I$1)+COUNTIF(R$2:R568,'RO registers-Client'!J$1)</f>
        <v>184</v>
      </c>
      <c r="B568" s="152">
        <v>53381</v>
      </c>
      <c r="C568" s="123" t="s">
        <v>19</v>
      </c>
      <c r="D568" s="123" t="s">
        <v>481</v>
      </c>
      <c r="E568" s="123" t="s">
        <v>1703</v>
      </c>
      <c r="F568" s="123" t="s">
        <v>1862</v>
      </c>
      <c r="G568" s="123" t="s">
        <v>556</v>
      </c>
      <c r="H568" s="132" t="s">
        <v>324</v>
      </c>
      <c r="I568" s="123">
        <v>0</v>
      </c>
      <c r="J568" s="123">
        <v>1</v>
      </c>
      <c r="K568" s="123" t="s">
        <v>2749</v>
      </c>
      <c r="L568" s="151" t="s">
        <v>596</v>
      </c>
      <c r="M568" s="169"/>
      <c r="N568" s="128"/>
      <c r="O568" s="128"/>
      <c r="P568" s="124"/>
      <c r="Q568" s="124"/>
      <c r="R568" s="127" t="str">
        <f t="shared" si="63"/>
        <v/>
      </c>
    </row>
    <row r="569" spans="1:18" s="74" customFormat="1" ht="50.1" customHeight="1">
      <c r="A569" s="124">
        <f>COUNTIF(R$2:R569,'RO registers-Client'!K$1)+COUNTIF(R$2:R569,'RO registers-Client'!I$1)+COUNTIF(R$2:R569,'RO registers-Client'!J$1)</f>
        <v>184</v>
      </c>
      <c r="B569" s="152" t="s">
        <v>2758</v>
      </c>
      <c r="C569" s="123" t="s">
        <v>113</v>
      </c>
      <c r="D569" s="123" t="s">
        <v>481</v>
      </c>
      <c r="E569" s="123" t="s">
        <v>2483</v>
      </c>
      <c r="F569" s="132" t="s">
        <v>113</v>
      </c>
      <c r="G569" s="132" t="s">
        <v>113</v>
      </c>
      <c r="H569" s="132" t="s">
        <v>113</v>
      </c>
      <c r="I569" s="132" t="s">
        <v>113</v>
      </c>
      <c r="J569" s="132" t="s">
        <v>113</v>
      </c>
      <c r="K569" s="132" t="s">
        <v>113</v>
      </c>
      <c r="L569" s="123"/>
      <c r="M569" s="169"/>
      <c r="N569" s="128"/>
      <c r="O569" s="128"/>
      <c r="P569" s="124"/>
      <c r="Q569" s="124"/>
      <c r="R569" s="127" t="str">
        <f t="shared" si="63"/>
        <v/>
      </c>
    </row>
    <row r="570" spans="1:18" s="74" customFormat="1" ht="50.1" customHeight="1">
      <c r="A570" s="124">
        <f>COUNTIF(R$2:R570,'RO registers-Client'!K$1)+COUNTIF(R$2:R570,'RO registers-Client'!I$1)+COUNTIF(R$2:R570,'RO registers-Client'!J$1)</f>
        <v>184</v>
      </c>
      <c r="B570" s="152">
        <v>53390</v>
      </c>
      <c r="C570" s="123" t="s">
        <v>19</v>
      </c>
      <c r="D570" s="123" t="s">
        <v>481</v>
      </c>
      <c r="E570" s="123" t="s">
        <v>1714</v>
      </c>
      <c r="F570" s="123" t="s">
        <v>1876</v>
      </c>
      <c r="G570" s="123" t="s">
        <v>556</v>
      </c>
      <c r="H570" s="132" t="s">
        <v>67</v>
      </c>
      <c r="I570" s="123">
        <v>-1500</v>
      </c>
      <c r="J570" s="123">
        <v>0.1</v>
      </c>
      <c r="K570" s="123" t="s">
        <v>2748</v>
      </c>
      <c r="L570" s="123"/>
      <c r="M570" s="169"/>
      <c r="N570" s="128"/>
      <c r="O570" s="128"/>
      <c r="P570" s="124" t="s">
        <v>459</v>
      </c>
      <c r="Q570" s="124"/>
      <c r="R570" s="127" t="str">
        <f t="shared" si="63"/>
        <v>Multi-String</v>
      </c>
    </row>
    <row r="571" spans="1:18" s="74" customFormat="1" ht="50.1" customHeight="1">
      <c r="A571" s="124">
        <f>COUNTIF(R$2:R571,'RO registers-Client'!K$1)+COUNTIF(R$2:R571,'RO registers-Client'!I$1)+COUNTIF(R$2:R571,'RO registers-Client'!J$1)</f>
        <v>184</v>
      </c>
      <c r="B571" s="152">
        <v>53391</v>
      </c>
      <c r="C571" s="123" t="s">
        <v>19</v>
      </c>
      <c r="D571" s="123" t="s">
        <v>481</v>
      </c>
      <c r="E571" s="123" t="s">
        <v>1715</v>
      </c>
      <c r="F571" s="123" t="s">
        <v>1877</v>
      </c>
      <c r="G571" s="123" t="s">
        <v>556</v>
      </c>
      <c r="H571" s="132" t="s">
        <v>65</v>
      </c>
      <c r="I571" s="123">
        <v>0</v>
      </c>
      <c r="J571" s="123">
        <v>0.1</v>
      </c>
      <c r="K571" s="123" t="s">
        <v>2753</v>
      </c>
      <c r="L571" s="123"/>
      <c r="M571" s="169"/>
      <c r="N571" s="128"/>
      <c r="O571" s="128"/>
      <c r="P571" s="124" t="s">
        <v>459</v>
      </c>
      <c r="Q571" s="124"/>
      <c r="R571" s="127" t="str">
        <f t="shared" si="63"/>
        <v>Multi-String</v>
      </c>
    </row>
    <row r="572" spans="1:18" s="74" customFormat="1" ht="50.1" customHeight="1">
      <c r="A572" s="124">
        <f>COUNTIF(R$2:R572,'RO registers-Client'!K$1)+COUNTIF(R$2:R572,'RO registers-Client'!I$1)+COUNTIF(R$2:R572,'RO registers-Client'!J$1)</f>
        <v>184</v>
      </c>
      <c r="B572" s="152">
        <v>53392</v>
      </c>
      <c r="C572" s="123" t="s">
        <v>19</v>
      </c>
      <c r="D572" s="123" t="s">
        <v>481</v>
      </c>
      <c r="E572" s="123" t="s">
        <v>1716</v>
      </c>
      <c r="F572" s="123" t="s">
        <v>1878</v>
      </c>
      <c r="G572" s="123" t="s">
        <v>556</v>
      </c>
      <c r="H572" s="132" t="s">
        <v>66</v>
      </c>
      <c r="I572" s="123">
        <v>-2000</v>
      </c>
      <c r="J572" s="123">
        <v>0.1</v>
      </c>
      <c r="K572" s="123" t="s">
        <v>2754</v>
      </c>
      <c r="L572" s="123"/>
      <c r="M572" s="169"/>
      <c r="N572" s="128"/>
      <c r="O572" s="128"/>
      <c r="P572" s="124" t="s">
        <v>459</v>
      </c>
      <c r="Q572" s="124"/>
      <c r="R572" s="127" t="str">
        <f t="shared" si="63"/>
        <v>Multi-String</v>
      </c>
    </row>
    <row r="573" spans="1:18" s="74" customFormat="1" ht="50.1" customHeight="1">
      <c r="A573" s="124">
        <f>COUNTIF(R$2:R573,'RO registers-Client'!K$1)+COUNTIF(R$2:R573,'RO registers-Client'!I$1)+COUNTIF(R$2:R573,'RO registers-Client'!J$1)</f>
        <v>184</v>
      </c>
      <c r="B573" s="152">
        <v>53393</v>
      </c>
      <c r="C573" s="123" t="s">
        <v>19</v>
      </c>
      <c r="D573" s="123" t="s">
        <v>481</v>
      </c>
      <c r="E573" s="123" t="s">
        <v>1717</v>
      </c>
      <c r="F573" s="123" t="s">
        <v>1879</v>
      </c>
      <c r="G573" s="123" t="s">
        <v>556</v>
      </c>
      <c r="H573" s="247" t="s">
        <v>242</v>
      </c>
      <c r="I573" s="123">
        <v>0</v>
      </c>
      <c r="J573" s="123">
        <v>1</v>
      </c>
      <c r="K573" s="123" t="s">
        <v>2749</v>
      </c>
      <c r="L573" s="151" t="s">
        <v>597</v>
      </c>
      <c r="M573" s="169"/>
      <c r="N573" s="128"/>
      <c r="O573" s="128"/>
      <c r="P573" s="124"/>
      <c r="Q573" s="124"/>
      <c r="R573" s="127" t="str">
        <f t="shared" si="63"/>
        <v/>
      </c>
    </row>
    <row r="574" spans="1:18" s="74" customFormat="1" ht="50.1" customHeight="1">
      <c r="A574" s="124">
        <f>COUNTIF(R$2:R574,'RO registers-Client'!K$1)+COUNTIF(R$2:R574,'RO registers-Client'!I$1)+COUNTIF(R$2:R574,'RO registers-Client'!J$1)</f>
        <v>184</v>
      </c>
      <c r="B574" s="152">
        <v>53394</v>
      </c>
      <c r="C574" s="123" t="s">
        <v>19</v>
      </c>
      <c r="D574" s="123" t="s">
        <v>481</v>
      </c>
      <c r="E574" s="123" t="s">
        <v>1718</v>
      </c>
      <c r="F574" s="123" t="s">
        <v>1880</v>
      </c>
      <c r="G574" s="123" t="s">
        <v>556</v>
      </c>
      <c r="H574" s="247"/>
      <c r="I574" s="123">
        <v>0</v>
      </c>
      <c r="J574" s="123">
        <v>1</v>
      </c>
      <c r="K574" s="123" t="s">
        <v>2749</v>
      </c>
      <c r="L574" s="151" t="s">
        <v>597</v>
      </c>
      <c r="M574" s="169"/>
      <c r="N574" s="128"/>
      <c r="O574" s="128"/>
      <c r="P574" s="124"/>
      <c r="Q574" s="124"/>
      <c r="R574" s="127" t="str">
        <f t="shared" si="63"/>
        <v/>
      </c>
    </row>
    <row r="575" spans="1:18" s="74" customFormat="1" ht="50.1" customHeight="1">
      <c r="A575" s="124">
        <f>COUNTIF(R$2:R575,'RO registers-Client'!K$1)+COUNTIF(R$2:R575,'RO registers-Client'!I$1)+COUNTIF(R$2:R575,'RO registers-Client'!J$1)</f>
        <v>184</v>
      </c>
      <c r="B575" s="152">
        <v>53395</v>
      </c>
      <c r="C575" s="123" t="s">
        <v>19</v>
      </c>
      <c r="D575" s="123" t="s">
        <v>481</v>
      </c>
      <c r="E575" s="123" t="s">
        <v>1719</v>
      </c>
      <c r="F575" s="123" t="s">
        <v>1881</v>
      </c>
      <c r="G575" s="123" t="s">
        <v>556</v>
      </c>
      <c r="H575" s="247" t="s">
        <v>242</v>
      </c>
      <c r="I575" s="123">
        <v>0</v>
      </c>
      <c r="J575" s="123">
        <v>1</v>
      </c>
      <c r="K575" s="123" t="s">
        <v>2749</v>
      </c>
      <c r="L575" s="151" t="s">
        <v>597</v>
      </c>
      <c r="M575" s="169"/>
      <c r="N575" s="128"/>
      <c r="O575" s="128"/>
      <c r="P575" s="124"/>
      <c r="Q575" s="124"/>
      <c r="R575" s="127" t="str">
        <f t="shared" si="63"/>
        <v/>
      </c>
    </row>
    <row r="576" spans="1:18" s="74" customFormat="1" ht="50.1" customHeight="1">
      <c r="A576" s="124">
        <f>COUNTIF(R$2:R576,'RO registers-Client'!K$1)+COUNTIF(R$2:R576,'RO registers-Client'!I$1)+COUNTIF(R$2:R576,'RO registers-Client'!J$1)</f>
        <v>184</v>
      </c>
      <c r="B576" s="152">
        <v>53396</v>
      </c>
      <c r="C576" s="123" t="s">
        <v>19</v>
      </c>
      <c r="D576" s="123" t="s">
        <v>481</v>
      </c>
      <c r="E576" s="123" t="s">
        <v>1720</v>
      </c>
      <c r="F576" s="123" t="s">
        <v>1882</v>
      </c>
      <c r="G576" s="123" t="s">
        <v>556</v>
      </c>
      <c r="H576" s="247"/>
      <c r="I576" s="123">
        <v>0</v>
      </c>
      <c r="J576" s="123">
        <v>1</v>
      </c>
      <c r="K576" s="123" t="s">
        <v>2749</v>
      </c>
      <c r="L576" s="151" t="s">
        <v>597</v>
      </c>
      <c r="M576" s="169"/>
      <c r="N576" s="128"/>
      <c r="O576" s="128"/>
      <c r="P576" s="124"/>
      <c r="Q576" s="124"/>
      <c r="R576" s="127" t="str">
        <f t="shared" si="63"/>
        <v/>
      </c>
    </row>
    <row r="577" spans="1:18" s="74" customFormat="1" ht="50.1" customHeight="1">
      <c r="A577" s="124">
        <f>COUNTIF(R$2:R577,'RO registers-Client'!K$1)+COUNTIF(R$2:R577,'RO registers-Client'!I$1)+COUNTIF(R$2:R577,'RO registers-Client'!J$1)</f>
        <v>184</v>
      </c>
      <c r="B577" s="152">
        <v>53397</v>
      </c>
      <c r="C577" s="123" t="s">
        <v>19</v>
      </c>
      <c r="D577" s="123" t="s">
        <v>481</v>
      </c>
      <c r="E577" s="123" t="s">
        <v>2141</v>
      </c>
      <c r="F577" s="123" t="s">
        <v>2125</v>
      </c>
      <c r="G577" s="123" t="s">
        <v>556</v>
      </c>
      <c r="H577" s="168" t="s">
        <v>109</v>
      </c>
      <c r="I577" s="123">
        <v>-1000</v>
      </c>
      <c r="J577" s="123">
        <v>0.1</v>
      </c>
      <c r="K577" s="123" t="s">
        <v>2754</v>
      </c>
      <c r="L577" s="123"/>
      <c r="M577" s="169"/>
      <c r="N577" s="128"/>
      <c r="O577" s="128"/>
      <c r="P577" s="124" t="s">
        <v>459</v>
      </c>
      <c r="Q577" s="124"/>
      <c r="R577" s="127" t="str">
        <f t="shared" si="63"/>
        <v>Multi-String</v>
      </c>
    </row>
    <row r="578" spans="1:18" s="74" customFormat="1" ht="50.1" customHeight="1">
      <c r="A578" s="124">
        <f>COUNTIF(R$2:R578,'RO registers-Client'!K$1)+COUNTIF(R$2:R578,'RO registers-Client'!I$1)+COUNTIF(R$2:R578,'RO registers-Client'!J$1)</f>
        <v>184</v>
      </c>
      <c r="B578" s="152">
        <v>53398</v>
      </c>
      <c r="C578" s="123" t="s">
        <v>19</v>
      </c>
      <c r="D578" s="123" t="s">
        <v>481</v>
      </c>
      <c r="E578" s="123" t="s">
        <v>2149</v>
      </c>
      <c r="F578" s="123" t="s">
        <v>2133</v>
      </c>
      <c r="G578" s="123" t="s">
        <v>556</v>
      </c>
      <c r="H578" s="168" t="s">
        <v>109</v>
      </c>
      <c r="I578" s="123">
        <v>-1000</v>
      </c>
      <c r="J578" s="123">
        <v>0.1</v>
      </c>
      <c r="K578" s="123" t="s">
        <v>2748</v>
      </c>
      <c r="L578" s="123"/>
      <c r="M578" s="169"/>
      <c r="N578" s="128"/>
      <c r="O578" s="128"/>
      <c r="P578" s="124" t="s">
        <v>459</v>
      </c>
      <c r="Q578" s="124"/>
      <c r="R578" s="127" t="str">
        <f t="shared" si="63"/>
        <v>Multi-String</v>
      </c>
    </row>
    <row r="579" spans="1:18" s="74" customFormat="1" ht="50.1" customHeight="1">
      <c r="A579" s="124">
        <f>COUNTIF(R$2:R579,'RO registers-Client'!K$1)+COUNTIF(R$2:R579,'RO registers-Client'!I$1)+COUNTIF(R$2:R579,'RO registers-Client'!J$1)</f>
        <v>184</v>
      </c>
      <c r="B579" s="152">
        <v>53399</v>
      </c>
      <c r="C579" s="123" t="s">
        <v>19</v>
      </c>
      <c r="D579" s="123" t="s">
        <v>481</v>
      </c>
      <c r="E579" s="123" t="s">
        <v>1721</v>
      </c>
      <c r="F579" s="123" t="s">
        <v>1883</v>
      </c>
      <c r="G579" s="123" t="s">
        <v>556</v>
      </c>
      <c r="H579" s="132" t="s">
        <v>65</v>
      </c>
      <c r="I579" s="123">
        <v>0</v>
      </c>
      <c r="J579" s="123">
        <v>0.1</v>
      </c>
      <c r="K579" s="123" t="s">
        <v>2753</v>
      </c>
      <c r="L579" s="123"/>
      <c r="M579" s="169"/>
      <c r="N579" s="128"/>
      <c r="O579" s="128"/>
      <c r="P579" s="124" t="s">
        <v>459</v>
      </c>
      <c r="Q579" s="124"/>
      <c r="R579" s="127" t="str">
        <f t="shared" si="63"/>
        <v>Multi-String</v>
      </c>
    </row>
    <row r="580" spans="1:18" s="74" customFormat="1" ht="50.1" customHeight="1">
      <c r="A580" s="124">
        <f>COUNTIF(R$2:R580,'RO registers-Client'!K$1)+COUNTIF(R$2:R580,'RO registers-Client'!I$1)+COUNTIF(R$2:R580,'RO registers-Client'!J$1)</f>
        <v>184</v>
      </c>
      <c r="B580" s="152">
        <v>53400</v>
      </c>
      <c r="C580" s="123" t="s">
        <v>19</v>
      </c>
      <c r="D580" s="123" t="s">
        <v>481</v>
      </c>
      <c r="E580" s="123" t="s">
        <v>1722</v>
      </c>
      <c r="F580" s="123" t="s">
        <v>1884</v>
      </c>
      <c r="G580" s="123" t="s">
        <v>556</v>
      </c>
      <c r="H580" s="132" t="s">
        <v>324</v>
      </c>
      <c r="I580" s="123">
        <v>0</v>
      </c>
      <c r="J580" s="123">
        <v>1</v>
      </c>
      <c r="K580" s="123" t="s">
        <v>2749</v>
      </c>
      <c r="L580" s="151" t="s">
        <v>596</v>
      </c>
      <c r="M580" s="169"/>
      <c r="N580" s="128"/>
      <c r="O580" s="128"/>
      <c r="P580" s="124"/>
      <c r="Q580" s="124"/>
      <c r="R580" s="127" t="str">
        <f t="shared" si="63"/>
        <v/>
      </c>
    </row>
    <row r="581" spans="1:18" s="74" customFormat="1" ht="50.1" customHeight="1">
      <c r="A581" s="124">
        <f>COUNTIF(R$2:R581,'RO registers-Client'!K$1)+COUNTIF(R$2:R581,'RO registers-Client'!I$1)+COUNTIF(R$2:R581,'RO registers-Client'!J$1)</f>
        <v>184</v>
      </c>
      <c r="B581" s="152">
        <v>53401</v>
      </c>
      <c r="C581" s="123" t="s">
        <v>19</v>
      </c>
      <c r="D581" s="123" t="s">
        <v>481</v>
      </c>
      <c r="E581" s="123" t="s">
        <v>1723</v>
      </c>
      <c r="F581" s="123" t="s">
        <v>1885</v>
      </c>
      <c r="G581" s="123" t="s">
        <v>556</v>
      </c>
      <c r="H581" s="132" t="s">
        <v>324</v>
      </c>
      <c r="I581" s="123">
        <v>0</v>
      </c>
      <c r="J581" s="123">
        <v>1</v>
      </c>
      <c r="K581" s="123" t="s">
        <v>2749</v>
      </c>
      <c r="L581" s="151" t="s">
        <v>596</v>
      </c>
      <c r="M581" s="169"/>
      <c r="N581" s="128"/>
      <c r="O581" s="128"/>
      <c r="P581" s="124"/>
      <c r="Q581" s="124"/>
      <c r="R581" s="127" t="str">
        <f t="shared" si="63"/>
        <v/>
      </c>
    </row>
    <row r="582" spans="1:18" s="74" customFormat="1" ht="50.1" customHeight="1">
      <c r="A582" s="124">
        <f>COUNTIF(R$2:R582,'RO registers-Client'!K$1)+COUNTIF(R$2:R582,'RO registers-Client'!I$1)+COUNTIF(R$2:R582,'RO registers-Client'!J$1)</f>
        <v>184</v>
      </c>
      <c r="B582" s="152" t="s">
        <v>575</v>
      </c>
      <c r="C582" s="132" t="s">
        <v>113</v>
      </c>
      <c r="D582" s="123" t="s">
        <v>481</v>
      </c>
      <c r="E582" s="123" t="s">
        <v>2483</v>
      </c>
      <c r="F582" s="132" t="s">
        <v>113</v>
      </c>
      <c r="G582" s="132" t="s">
        <v>113</v>
      </c>
      <c r="H582" s="132" t="s">
        <v>113</v>
      </c>
      <c r="I582" s="132" t="s">
        <v>113</v>
      </c>
      <c r="J582" s="132" t="s">
        <v>113</v>
      </c>
      <c r="K582" s="132" t="s">
        <v>113</v>
      </c>
      <c r="L582" s="123"/>
      <c r="M582" s="169"/>
      <c r="N582" s="128"/>
      <c r="O582" s="128"/>
      <c r="P582" s="124"/>
      <c r="Q582" s="124"/>
      <c r="R582" s="127"/>
    </row>
    <row r="583" spans="1:18" s="74" customFormat="1" ht="50.1" customHeight="1">
      <c r="A583" s="124">
        <f>COUNTIF(R$2:R583,'RO registers-Client'!K$1)+COUNTIF(R$2:R583,'RO registers-Client'!I$1)+COUNTIF(R$2:R583,'RO registers-Client'!J$1)</f>
        <v>184</v>
      </c>
      <c r="B583" s="152">
        <v>53410</v>
      </c>
      <c r="C583" s="123" t="s">
        <v>19</v>
      </c>
      <c r="D583" s="123" t="s">
        <v>481</v>
      </c>
      <c r="E583" s="123" t="s">
        <v>751</v>
      </c>
      <c r="F583" s="131" t="s">
        <v>560</v>
      </c>
      <c r="G583" s="125" t="s">
        <v>556</v>
      </c>
      <c r="H583" s="155" t="s">
        <v>553</v>
      </c>
      <c r="I583" s="131">
        <v>-1200</v>
      </c>
      <c r="J583" s="131">
        <v>0.1</v>
      </c>
      <c r="K583" s="131" t="s">
        <v>573</v>
      </c>
      <c r="L583" s="151" t="s">
        <v>603</v>
      </c>
      <c r="M583" s="126"/>
      <c r="N583" s="126"/>
      <c r="O583" s="124"/>
      <c r="P583" s="124"/>
      <c r="Q583" s="124"/>
      <c r="R583" s="127"/>
    </row>
    <row r="584" spans="1:18" s="74" customFormat="1" ht="50.1" customHeight="1">
      <c r="A584" s="124">
        <f>COUNTIF(R$2:R584,'RO registers-Client'!K$1)+COUNTIF(R$2:R584,'RO registers-Client'!I$1)+COUNTIF(R$2:R584,'RO registers-Client'!J$1)</f>
        <v>184</v>
      </c>
      <c r="B584" s="152">
        <v>53411</v>
      </c>
      <c r="C584" s="123" t="s">
        <v>19</v>
      </c>
      <c r="D584" s="123" t="s">
        <v>481</v>
      </c>
      <c r="E584" s="123" t="s">
        <v>557</v>
      </c>
      <c r="F584" s="131" t="s">
        <v>558</v>
      </c>
      <c r="G584" s="125" t="s">
        <v>559</v>
      </c>
      <c r="H584" s="155" t="s">
        <v>555</v>
      </c>
      <c r="I584" s="131">
        <v>-1500</v>
      </c>
      <c r="J584" s="131">
        <v>0.1</v>
      </c>
      <c r="K584" s="131" t="s">
        <v>506</v>
      </c>
      <c r="L584" s="151" t="s">
        <v>603</v>
      </c>
      <c r="M584" s="126"/>
      <c r="N584" s="126"/>
      <c r="O584" s="124"/>
      <c r="P584" s="124"/>
      <c r="Q584" s="124"/>
      <c r="R584" s="127"/>
    </row>
    <row r="585" spans="1:18" s="74" customFormat="1" ht="50.1" customHeight="1">
      <c r="A585" s="124">
        <f>COUNTIF(R$2:R585,'RO registers-Client'!K$1)+COUNTIF(R$2:R585,'RO registers-Client'!I$1)+COUNTIF(R$2:R585,'RO registers-Client'!J$1)</f>
        <v>184</v>
      </c>
      <c r="B585" s="152">
        <v>53412</v>
      </c>
      <c r="C585" s="123" t="s">
        <v>19</v>
      </c>
      <c r="D585" s="123" t="s">
        <v>481</v>
      </c>
      <c r="E585" s="123" t="s">
        <v>561</v>
      </c>
      <c r="F585" s="131" t="s">
        <v>562</v>
      </c>
      <c r="G585" s="125" t="s">
        <v>559</v>
      </c>
      <c r="H585" s="155" t="s">
        <v>555</v>
      </c>
      <c r="I585" s="131">
        <v>-1500</v>
      </c>
      <c r="J585" s="131">
        <v>0.1</v>
      </c>
      <c r="K585" s="131" t="s">
        <v>506</v>
      </c>
      <c r="L585" s="151" t="s">
        <v>603</v>
      </c>
      <c r="M585" s="126"/>
      <c r="N585" s="126"/>
      <c r="O585" s="124"/>
      <c r="P585" s="124"/>
      <c r="Q585" s="124"/>
      <c r="R585" s="127"/>
    </row>
    <row r="586" spans="1:18" s="74" customFormat="1" ht="50.1" customHeight="1">
      <c r="A586" s="124">
        <f>COUNTIF(R$2:R586,'RO registers-Client'!K$1)+COUNTIF(R$2:R586,'RO registers-Client'!I$1)+COUNTIF(R$2:R586,'RO registers-Client'!J$1)</f>
        <v>184</v>
      </c>
      <c r="B586" s="152">
        <v>53413</v>
      </c>
      <c r="C586" s="123" t="s">
        <v>19</v>
      </c>
      <c r="D586" s="123" t="s">
        <v>481</v>
      </c>
      <c r="E586" s="123" t="s">
        <v>563</v>
      </c>
      <c r="F586" s="131" t="s">
        <v>564</v>
      </c>
      <c r="G586" s="125" t="s">
        <v>559</v>
      </c>
      <c r="H586" s="155" t="s">
        <v>555</v>
      </c>
      <c r="I586" s="131">
        <v>-1500</v>
      </c>
      <c r="J586" s="131">
        <v>0.1</v>
      </c>
      <c r="K586" s="131" t="s">
        <v>506</v>
      </c>
      <c r="L586" s="151" t="s">
        <v>603</v>
      </c>
      <c r="M586" s="126"/>
      <c r="N586" s="126"/>
      <c r="O586" s="124"/>
      <c r="P586" s="124"/>
      <c r="Q586" s="124"/>
      <c r="R586" s="127"/>
    </row>
    <row r="587" spans="1:18" s="74" customFormat="1" ht="50.1" customHeight="1">
      <c r="A587" s="124">
        <f>COUNTIF(R$2:R587,'RO registers-Client'!K$1)+COUNTIF(R$2:R587,'RO registers-Client'!I$1)+COUNTIF(R$2:R587,'RO registers-Client'!J$1)</f>
        <v>184</v>
      </c>
      <c r="B587" s="152" t="s">
        <v>576</v>
      </c>
      <c r="C587" s="132" t="s">
        <v>113</v>
      </c>
      <c r="D587" s="123" t="s">
        <v>481</v>
      </c>
      <c r="E587" s="123" t="s">
        <v>2483</v>
      </c>
      <c r="F587" s="132" t="s">
        <v>113</v>
      </c>
      <c r="G587" s="132" t="s">
        <v>113</v>
      </c>
      <c r="H587" s="132" t="s">
        <v>113</v>
      </c>
      <c r="I587" s="132" t="s">
        <v>113</v>
      </c>
      <c r="J587" s="132" t="s">
        <v>113</v>
      </c>
      <c r="K587" s="132" t="s">
        <v>113</v>
      </c>
      <c r="L587" s="123"/>
      <c r="M587" s="169"/>
      <c r="N587" s="128"/>
      <c r="O587" s="128"/>
      <c r="P587" s="128"/>
      <c r="Q587" s="128"/>
      <c r="R587" s="127" t="str">
        <f t="shared" si="63"/>
        <v/>
      </c>
    </row>
    <row r="588" spans="1:18" s="74" customFormat="1" ht="50.1" customHeight="1">
      <c r="A588" s="124">
        <f>COUNTIF(R$2:R588,'RO registers-Client'!K$1)+COUNTIF(R$2:R588,'RO registers-Client'!I$1)+COUNTIF(R$2:R588,'RO registers-Client'!J$1)</f>
        <v>184</v>
      </c>
      <c r="B588" s="152">
        <v>53500</v>
      </c>
      <c r="C588" s="123" t="s">
        <v>19</v>
      </c>
      <c r="D588" s="123" t="s">
        <v>481</v>
      </c>
      <c r="E588" s="123" t="s">
        <v>2759</v>
      </c>
      <c r="F588" s="123" t="s">
        <v>872</v>
      </c>
      <c r="G588" s="123" t="s">
        <v>556</v>
      </c>
      <c r="H588" s="132" t="s">
        <v>110</v>
      </c>
      <c r="I588" s="123">
        <v>0</v>
      </c>
      <c r="J588" s="123">
        <v>0.1</v>
      </c>
      <c r="K588" s="123" t="s">
        <v>88</v>
      </c>
      <c r="L588" s="123"/>
      <c r="M588" s="169"/>
      <c r="N588" s="128"/>
      <c r="O588" s="128"/>
      <c r="P588" s="128"/>
      <c r="Q588" s="128" t="s">
        <v>467</v>
      </c>
      <c r="R588" s="127" t="str">
        <f t="shared" si="63"/>
        <v>STS</v>
      </c>
    </row>
    <row r="589" spans="1:18" s="74" customFormat="1" ht="50.1" customHeight="1">
      <c r="A589" s="124">
        <f>COUNTIF(R$2:R589,'RO registers-Client'!K$1)+COUNTIF(R$2:R589,'RO registers-Client'!I$1)+COUNTIF(R$2:R589,'RO registers-Client'!J$1)</f>
        <v>184</v>
      </c>
      <c r="B589" s="152">
        <v>53501</v>
      </c>
      <c r="C589" s="123" t="s">
        <v>19</v>
      </c>
      <c r="D589" s="123" t="s">
        <v>481</v>
      </c>
      <c r="E589" s="123" t="s">
        <v>85</v>
      </c>
      <c r="F589" s="123" t="s">
        <v>2760</v>
      </c>
      <c r="G589" s="123" t="s">
        <v>556</v>
      </c>
      <c r="H589" s="132" t="s">
        <v>110</v>
      </c>
      <c r="I589" s="123">
        <v>0</v>
      </c>
      <c r="J589" s="123">
        <v>0.1</v>
      </c>
      <c r="K589" s="123" t="s">
        <v>88</v>
      </c>
      <c r="L589" s="123"/>
      <c r="M589" s="169"/>
      <c r="N589" s="128"/>
      <c r="O589" s="128"/>
      <c r="P589" s="128"/>
      <c r="Q589" s="128" t="s">
        <v>467</v>
      </c>
      <c r="R589" s="127" t="str">
        <f t="shared" si="63"/>
        <v>STS</v>
      </c>
    </row>
    <row r="590" spans="1:18" s="74" customFormat="1" ht="50.1" customHeight="1">
      <c r="A590" s="124">
        <f>COUNTIF(R$2:R590,'RO registers-Client'!K$1)+COUNTIF(R$2:R590,'RO registers-Client'!I$1)+COUNTIF(R$2:R590,'RO registers-Client'!J$1)</f>
        <v>184</v>
      </c>
      <c r="B590" s="152">
        <v>53502</v>
      </c>
      <c r="C590" s="123" t="s">
        <v>19</v>
      </c>
      <c r="D590" s="123" t="s">
        <v>481</v>
      </c>
      <c r="E590" s="123" t="s">
        <v>86</v>
      </c>
      <c r="F590" s="123" t="s">
        <v>2761</v>
      </c>
      <c r="G590" s="123" t="s">
        <v>556</v>
      </c>
      <c r="H590" s="132" t="s">
        <v>110</v>
      </c>
      <c r="I590" s="123">
        <v>0</v>
      </c>
      <c r="J590" s="123">
        <v>0.1</v>
      </c>
      <c r="K590" s="123" t="s">
        <v>88</v>
      </c>
      <c r="L590" s="123"/>
      <c r="M590" s="169"/>
      <c r="N590" s="128"/>
      <c r="O590" s="128"/>
      <c r="P590" s="128"/>
      <c r="Q590" s="128" t="s">
        <v>467</v>
      </c>
      <c r="R590" s="127" t="str">
        <f t="shared" si="63"/>
        <v>STS</v>
      </c>
    </row>
    <row r="591" spans="1:18" s="74" customFormat="1" ht="50.1" customHeight="1">
      <c r="A591" s="124">
        <f>COUNTIF(R$2:R591,'RO registers-Client'!K$1)+COUNTIF(R$2:R591,'RO registers-Client'!I$1)+COUNTIF(R$2:R591,'RO registers-Client'!J$1)</f>
        <v>184</v>
      </c>
      <c r="B591" s="152">
        <v>53503</v>
      </c>
      <c r="C591" s="123" t="s">
        <v>19</v>
      </c>
      <c r="D591" s="123" t="s">
        <v>481</v>
      </c>
      <c r="E591" s="123" t="s">
        <v>873</v>
      </c>
      <c r="F591" s="123" t="s">
        <v>2762</v>
      </c>
      <c r="G591" s="123" t="s">
        <v>2662</v>
      </c>
      <c r="H591" s="132" t="s">
        <v>67</v>
      </c>
      <c r="I591" s="123">
        <v>-1500</v>
      </c>
      <c r="J591" s="123">
        <v>0.1</v>
      </c>
      <c r="K591" s="123" t="s">
        <v>2763</v>
      </c>
      <c r="L591" s="123"/>
      <c r="M591" s="169"/>
      <c r="N591" s="128"/>
      <c r="O591" s="128"/>
      <c r="P591" s="128"/>
      <c r="Q591" s="128" t="s">
        <v>2584</v>
      </c>
      <c r="R591" s="127" t="str">
        <f t="shared" si="63"/>
        <v>STS</v>
      </c>
    </row>
    <row r="592" spans="1:18" s="74" customFormat="1" ht="50.1" customHeight="1">
      <c r="A592" s="124">
        <f>COUNTIF(R$2:R592,'RO registers-Client'!K$1)+COUNTIF(R$2:R592,'RO registers-Client'!I$1)+COUNTIF(R$2:R592,'RO registers-Client'!J$1)</f>
        <v>184</v>
      </c>
      <c r="B592" s="152">
        <v>53504</v>
      </c>
      <c r="C592" s="123" t="s">
        <v>19</v>
      </c>
      <c r="D592" s="123" t="s">
        <v>2562</v>
      </c>
      <c r="E592" s="123" t="s">
        <v>2764</v>
      </c>
      <c r="F592" s="123" t="s">
        <v>2765</v>
      </c>
      <c r="G592" s="123" t="s">
        <v>2662</v>
      </c>
      <c r="H592" s="132" t="s">
        <v>67</v>
      </c>
      <c r="I592" s="123">
        <v>-1500</v>
      </c>
      <c r="J592" s="123">
        <v>0.1</v>
      </c>
      <c r="K592" s="123" t="s">
        <v>2763</v>
      </c>
      <c r="L592" s="123"/>
      <c r="M592" s="169"/>
      <c r="N592" s="128"/>
      <c r="O592" s="128"/>
      <c r="P592" s="128"/>
      <c r="Q592" s="128" t="s">
        <v>2584</v>
      </c>
      <c r="R592" s="127" t="str">
        <f t="shared" si="63"/>
        <v>STS</v>
      </c>
    </row>
    <row r="593" spans="1:18" s="74" customFormat="1" ht="50.1" customHeight="1">
      <c r="A593" s="124">
        <f>COUNTIF(R$2:R593,'RO registers-Client'!K$1)+COUNTIF(R$2:R593,'RO registers-Client'!I$1)+COUNTIF(R$2:R593,'RO registers-Client'!J$1)</f>
        <v>184</v>
      </c>
      <c r="B593" s="152">
        <v>53505</v>
      </c>
      <c r="C593" s="123" t="s">
        <v>19</v>
      </c>
      <c r="D593" s="123" t="s">
        <v>2562</v>
      </c>
      <c r="E593" s="123" t="s">
        <v>2766</v>
      </c>
      <c r="F593" s="123" t="s">
        <v>2767</v>
      </c>
      <c r="G593" s="123" t="s">
        <v>2662</v>
      </c>
      <c r="H593" s="132" t="s">
        <v>67</v>
      </c>
      <c r="I593" s="123">
        <v>-1500</v>
      </c>
      <c r="J593" s="123">
        <v>0.1</v>
      </c>
      <c r="K593" s="123" t="s">
        <v>2763</v>
      </c>
      <c r="L593" s="123"/>
      <c r="M593" s="169"/>
      <c r="N593" s="128"/>
      <c r="O593" s="128"/>
      <c r="P593" s="128"/>
      <c r="Q593" s="128" t="s">
        <v>2584</v>
      </c>
      <c r="R593" s="127" t="str">
        <f t="shared" si="63"/>
        <v>STS</v>
      </c>
    </row>
    <row r="594" spans="1:18" s="74" customFormat="1" ht="50.1" customHeight="1">
      <c r="A594" s="124">
        <f>COUNTIF(R$2:R594,'RO registers-Client'!K$1)+COUNTIF(R$2:R594,'RO registers-Client'!I$1)+COUNTIF(R$2:R594,'RO registers-Client'!J$1)</f>
        <v>184</v>
      </c>
      <c r="B594" s="152">
        <v>53506</v>
      </c>
      <c r="C594" s="123" t="s">
        <v>19</v>
      </c>
      <c r="D594" s="123" t="s">
        <v>2562</v>
      </c>
      <c r="E594" s="123" t="s">
        <v>2768</v>
      </c>
      <c r="F594" s="123" t="s">
        <v>2769</v>
      </c>
      <c r="G594" s="123" t="s">
        <v>2662</v>
      </c>
      <c r="H594" s="132" t="s">
        <v>89</v>
      </c>
      <c r="I594" s="123">
        <v>0</v>
      </c>
      <c r="J594" s="123">
        <v>0.01</v>
      </c>
      <c r="K594" s="123" t="s">
        <v>2770</v>
      </c>
      <c r="L594" s="123"/>
      <c r="M594" s="169"/>
      <c r="N594" s="128"/>
      <c r="O594" s="128"/>
      <c r="P594" s="128"/>
      <c r="Q594" s="128" t="s">
        <v>2584</v>
      </c>
      <c r="R594" s="127" t="str">
        <f t="shared" si="63"/>
        <v>STS</v>
      </c>
    </row>
    <row r="595" spans="1:18" s="74" customFormat="1" ht="50.1" customHeight="1">
      <c r="A595" s="124">
        <f>COUNTIF(R$2:R595,'RO registers-Client'!K$1)+COUNTIF(R$2:R595,'RO registers-Client'!I$1)+COUNTIF(R$2:R595,'RO registers-Client'!J$1)</f>
        <v>184</v>
      </c>
      <c r="B595" s="152" t="s">
        <v>2771</v>
      </c>
      <c r="C595" s="123" t="s">
        <v>2561</v>
      </c>
      <c r="D595" s="123" t="s">
        <v>2562</v>
      </c>
      <c r="E595" s="123" t="s">
        <v>2569</v>
      </c>
      <c r="F595" s="132" t="s">
        <v>2561</v>
      </c>
      <c r="G595" s="132" t="s">
        <v>2561</v>
      </c>
      <c r="H595" s="132" t="s">
        <v>2561</v>
      </c>
      <c r="I595" s="132" t="s">
        <v>2561</v>
      </c>
      <c r="J595" s="132" t="s">
        <v>2561</v>
      </c>
      <c r="K595" s="132" t="s">
        <v>2561</v>
      </c>
      <c r="L595" s="123"/>
      <c r="M595" s="169"/>
      <c r="N595" s="128"/>
      <c r="O595" s="128"/>
      <c r="P595" s="128"/>
      <c r="Q595" s="128"/>
      <c r="R595" s="127" t="str">
        <f t="shared" si="63"/>
        <v/>
      </c>
    </row>
    <row r="596" spans="1:18" s="74" customFormat="1" ht="50.1" customHeight="1">
      <c r="A596" s="124">
        <f>COUNTIF(R$2:R596,'RO registers-Client'!K$1)+COUNTIF(R$2:R596,'RO registers-Client'!I$1)+COUNTIF(R$2:R596,'RO registers-Client'!J$1)</f>
        <v>184</v>
      </c>
      <c r="B596" s="152">
        <v>53509</v>
      </c>
      <c r="C596" s="123" t="s">
        <v>19</v>
      </c>
      <c r="D596" s="123" t="s">
        <v>2562</v>
      </c>
      <c r="E596" s="123" t="s">
        <v>2772</v>
      </c>
      <c r="F596" s="123" t="s">
        <v>2773</v>
      </c>
      <c r="G596" s="123" t="s">
        <v>2662</v>
      </c>
      <c r="H596" s="132" t="s">
        <v>104</v>
      </c>
      <c r="I596" s="123">
        <v>-400</v>
      </c>
      <c r="J596" s="123">
        <v>0.1</v>
      </c>
      <c r="K596" s="123" t="s">
        <v>2774</v>
      </c>
      <c r="L596" s="123"/>
      <c r="M596" s="169"/>
      <c r="N596" s="128"/>
      <c r="O596" s="128"/>
      <c r="P596" s="128"/>
      <c r="Q596" s="128" t="s">
        <v>2584</v>
      </c>
      <c r="R596" s="127" t="str">
        <f t="shared" si="63"/>
        <v>STS</v>
      </c>
    </row>
    <row r="597" spans="1:18" s="74" customFormat="1" ht="50.1" customHeight="1">
      <c r="A597" s="124">
        <f>COUNTIF(R$2:R597,'RO registers-Client'!K$1)+COUNTIF(R$2:R597,'RO registers-Client'!I$1)+COUNTIF(R$2:R597,'RO registers-Client'!J$1)</f>
        <v>184</v>
      </c>
      <c r="B597" s="152">
        <v>53510</v>
      </c>
      <c r="C597" s="123" t="s">
        <v>19</v>
      </c>
      <c r="D597" s="123" t="s">
        <v>2562</v>
      </c>
      <c r="E597" s="123" t="s">
        <v>68</v>
      </c>
      <c r="F597" s="123" t="s">
        <v>115</v>
      </c>
      <c r="G597" s="123" t="s">
        <v>2662</v>
      </c>
      <c r="H597" s="132" t="s">
        <v>104</v>
      </c>
      <c r="I597" s="123">
        <v>-400</v>
      </c>
      <c r="J597" s="123">
        <v>0.1</v>
      </c>
      <c r="K597" s="123" t="s">
        <v>2774</v>
      </c>
      <c r="L597" s="123"/>
      <c r="M597" s="169"/>
      <c r="N597" s="128"/>
      <c r="O597" s="128"/>
      <c r="P597" s="128"/>
      <c r="Q597" s="128" t="s">
        <v>2584</v>
      </c>
      <c r="R597" s="127" t="str">
        <f t="shared" si="63"/>
        <v>STS</v>
      </c>
    </row>
    <row r="598" spans="1:18" s="74" customFormat="1" ht="50.1" customHeight="1">
      <c r="A598" s="124">
        <f>COUNTIF(R$2:R598,'RO registers-Client'!K$1)+COUNTIF(R$2:R598,'RO registers-Client'!I$1)+COUNTIF(R$2:R598,'RO registers-Client'!J$1)</f>
        <v>184</v>
      </c>
      <c r="B598" s="152">
        <v>53511</v>
      </c>
      <c r="C598" s="123" t="s">
        <v>19</v>
      </c>
      <c r="D598" s="123" t="s">
        <v>2562</v>
      </c>
      <c r="E598" s="123" t="s">
        <v>69</v>
      </c>
      <c r="F598" s="123" t="s">
        <v>116</v>
      </c>
      <c r="G598" s="123" t="s">
        <v>2662</v>
      </c>
      <c r="H598" s="132" t="s">
        <v>104</v>
      </c>
      <c r="I598" s="123">
        <v>-400</v>
      </c>
      <c r="J598" s="123">
        <v>0.1</v>
      </c>
      <c r="K598" s="123" t="s">
        <v>2774</v>
      </c>
      <c r="L598" s="123"/>
      <c r="M598" s="169"/>
      <c r="N598" s="128"/>
      <c r="O598" s="128"/>
      <c r="P598" s="128"/>
      <c r="Q598" s="128" t="s">
        <v>2584</v>
      </c>
      <c r="R598" s="127" t="str">
        <f t="shared" si="63"/>
        <v>STS</v>
      </c>
    </row>
    <row r="599" spans="1:18" s="74" customFormat="1" ht="50.1" customHeight="1">
      <c r="A599" s="124">
        <f>COUNTIF(R$2:R599,'RO registers-Client'!K$1)+COUNTIF(R$2:R599,'RO registers-Client'!I$1)+COUNTIF(R$2:R599,'RO registers-Client'!J$1)</f>
        <v>184</v>
      </c>
      <c r="B599" s="152">
        <v>53512</v>
      </c>
      <c r="C599" s="123" t="s">
        <v>19</v>
      </c>
      <c r="D599" s="123" t="s">
        <v>2562</v>
      </c>
      <c r="E599" s="123" t="s">
        <v>2775</v>
      </c>
      <c r="F599" s="123" t="s">
        <v>2776</v>
      </c>
      <c r="G599" s="123" t="s">
        <v>2662</v>
      </c>
      <c r="H599" s="132" t="s">
        <v>104</v>
      </c>
      <c r="I599" s="123">
        <v>-400</v>
      </c>
      <c r="J599" s="123">
        <v>0.1</v>
      </c>
      <c r="K599" s="123" t="s">
        <v>2777</v>
      </c>
      <c r="L599" s="123"/>
      <c r="M599" s="169"/>
      <c r="N599" s="128"/>
      <c r="O599" s="128"/>
      <c r="P599" s="128"/>
      <c r="Q599" s="128" t="s">
        <v>2584</v>
      </c>
      <c r="R599" s="127" t="str">
        <f t="shared" si="63"/>
        <v>STS</v>
      </c>
    </row>
    <row r="600" spans="1:18" s="74" customFormat="1" ht="50.1" customHeight="1">
      <c r="A600" s="124">
        <f>COUNTIF(R$2:R600,'RO registers-Client'!K$1)+COUNTIF(R$2:R600,'RO registers-Client'!I$1)+COUNTIF(R$2:R600,'RO registers-Client'!J$1)</f>
        <v>184</v>
      </c>
      <c r="B600" s="152">
        <v>53513</v>
      </c>
      <c r="C600" s="123" t="s">
        <v>19</v>
      </c>
      <c r="D600" s="123" t="s">
        <v>2562</v>
      </c>
      <c r="E600" s="123" t="s">
        <v>70</v>
      </c>
      <c r="F600" s="123" t="s">
        <v>117</v>
      </c>
      <c r="G600" s="123" t="s">
        <v>2662</v>
      </c>
      <c r="H600" s="132" t="s">
        <v>104</v>
      </c>
      <c r="I600" s="123">
        <v>-400</v>
      </c>
      <c r="J600" s="123">
        <v>0.1</v>
      </c>
      <c r="K600" s="123" t="s">
        <v>2777</v>
      </c>
      <c r="L600" s="123"/>
      <c r="M600" s="169"/>
      <c r="N600" s="128"/>
      <c r="O600" s="128"/>
      <c r="P600" s="128"/>
      <c r="Q600" s="128" t="s">
        <v>2584</v>
      </c>
      <c r="R600" s="127" t="str">
        <f t="shared" si="63"/>
        <v>STS</v>
      </c>
    </row>
    <row r="601" spans="1:18" s="74" customFormat="1" ht="50.1" customHeight="1">
      <c r="A601" s="124">
        <f>COUNTIF(R$2:R601,'RO registers-Client'!K$1)+COUNTIF(R$2:R601,'RO registers-Client'!I$1)+COUNTIF(R$2:R601,'RO registers-Client'!J$1)</f>
        <v>184</v>
      </c>
      <c r="B601" s="152">
        <v>53514</v>
      </c>
      <c r="C601" s="123" t="s">
        <v>19</v>
      </c>
      <c r="D601" s="123" t="s">
        <v>2562</v>
      </c>
      <c r="E601" s="123" t="s">
        <v>71</v>
      </c>
      <c r="F601" s="123" t="s">
        <v>118</v>
      </c>
      <c r="G601" s="123" t="s">
        <v>2662</v>
      </c>
      <c r="H601" s="132" t="s">
        <v>104</v>
      </c>
      <c r="I601" s="123">
        <v>-400</v>
      </c>
      <c r="J601" s="123">
        <v>0.1</v>
      </c>
      <c r="K601" s="123" t="s">
        <v>2777</v>
      </c>
      <c r="L601" s="123"/>
      <c r="M601" s="169"/>
      <c r="N601" s="128"/>
      <c r="O601" s="128"/>
      <c r="P601" s="128"/>
      <c r="Q601" s="128" t="s">
        <v>2584</v>
      </c>
      <c r="R601" s="127" t="str">
        <f t="shared" si="63"/>
        <v>STS</v>
      </c>
    </row>
    <row r="602" spans="1:18" s="74" customFormat="1" ht="50.1" customHeight="1">
      <c r="A602" s="124">
        <f>COUNTIF(R$2:R602,'RO registers-Client'!K$1)+COUNTIF(R$2:R602,'RO registers-Client'!I$1)+COUNTIF(R$2:R602,'RO registers-Client'!J$1)</f>
        <v>184</v>
      </c>
      <c r="B602" s="152">
        <v>53515</v>
      </c>
      <c r="C602" s="123" t="s">
        <v>19</v>
      </c>
      <c r="D602" s="123" t="s">
        <v>2562</v>
      </c>
      <c r="E602" s="123" t="s">
        <v>2778</v>
      </c>
      <c r="F602" s="123" t="s">
        <v>2779</v>
      </c>
      <c r="G602" s="123" t="s">
        <v>2662</v>
      </c>
      <c r="H602" s="132" t="s">
        <v>104</v>
      </c>
      <c r="I602" s="123">
        <v>-400</v>
      </c>
      <c r="J602" s="123">
        <v>0.1</v>
      </c>
      <c r="K602" s="123" t="s">
        <v>2780</v>
      </c>
      <c r="L602" s="123"/>
      <c r="M602" s="169"/>
      <c r="N602" s="128"/>
      <c r="O602" s="128"/>
      <c r="P602" s="128"/>
      <c r="Q602" s="128" t="s">
        <v>2584</v>
      </c>
      <c r="R602" s="127" t="str">
        <f t="shared" si="63"/>
        <v>STS</v>
      </c>
    </row>
    <row r="603" spans="1:18" s="74" customFormat="1" ht="50.1" customHeight="1">
      <c r="A603" s="124">
        <f>COUNTIF(R$2:R603,'RO registers-Client'!K$1)+COUNTIF(R$2:R603,'RO registers-Client'!I$1)+COUNTIF(R$2:R603,'RO registers-Client'!J$1)</f>
        <v>184</v>
      </c>
      <c r="B603" s="152">
        <v>53516</v>
      </c>
      <c r="C603" s="123" t="s">
        <v>19</v>
      </c>
      <c r="D603" s="123" t="s">
        <v>2562</v>
      </c>
      <c r="E603" s="123" t="s">
        <v>72</v>
      </c>
      <c r="F603" s="123" t="s">
        <v>119</v>
      </c>
      <c r="G603" s="123" t="s">
        <v>2662</v>
      </c>
      <c r="H603" s="132" t="s">
        <v>104</v>
      </c>
      <c r="I603" s="123">
        <v>-400</v>
      </c>
      <c r="J603" s="123">
        <v>0.1</v>
      </c>
      <c r="K603" s="123" t="s">
        <v>2780</v>
      </c>
      <c r="L603" s="123"/>
      <c r="M603" s="169"/>
      <c r="N603" s="128"/>
      <c r="O603" s="128"/>
      <c r="P603" s="128"/>
      <c r="Q603" s="128" t="s">
        <v>2584</v>
      </c>
      <c r="R603" s="127" t="str">
        <f t="shared" si="63"/>
        <v>STS</v>
      </c>
    </row>
    <row r="604" spans="1:18" s="74" customFormat="1" ht="50.1" customHeight="1">
      <c r="A604" s="124">
        <f>COUNTIF(R$2:R604,'RO registers-Client'!K$1)+COUNTIF(R$2:R604,'RO registers-Client'!I$1)+COUNTIF(R$2:R604,'RO registers-Client'!J$1)</f>
        <v>184</v>
      </c>
      <c r="B604" s="152">
        <v>53517</v>
      </c>
      <c r="C604" s="123" t="s">
        <v>19</v>
      </c>
      <c r="D604" s="123" t="s">
        <v>2562</v>
      </c>
      <c r="E604" s="123" t="s">
        <v>2781</v>
      </c>
      <c r="F604" s="123" t="s">
        <v>120</v>
      </c>
      <c r="G604" s="123" t="s">
        <v>2662</v>
      </c>
      <c r="H604" s="132" t="s">
        <v>104</v>
      </c>
      <c r="I604" s="123">
        <v>-400</v>
      </c>
      <c r="J604" s="123">
        <v>0.1</v>
      </c>
      <c r="K604" s="123" t="s">
        <v>2780</v>
      </c>
      <c r="L604" s="123"/>
      <c r="M604" s="169"/>
      <c r="N604" s="128"/>
      <c r="O604" s="128"/>
      <c r="P604" s="128"/>
      <c r="Q604" s="128" t="s">
        <v>2584</v>
      </c>
      <c r="R604" s="127" t="str">
        <f t="shared" si="63"/>
        <v>STS</v>
      </c>
    </row>
    <row r="605" spans="1:18" s="74" customFormat="1" ht="50.1" customHeight="1">
      <c r="A605" s="124">
        <f>COUNTIF(R$2:R605,'RO registers-Client'!K$1)+COUNTIF(R$2:R605,'RO registers-Client'!I$1)+COUNTIF(R$2:R605,'RO registers-Client'!J$1)</f>
        <v>184</v>
      </c>
      <c r="B605" s="152">
        <v>53518</v>
      </c>
      <c r="C605" s="123" t="s">
        <v>19</v>
      </c>
      <c r="D605" s="123" t="s">
        <v>2562</v>
      </c>
      <c r="E605" s="123" t="s">
        <v>2782</v>
      </c>
      <c r="F605" s="123" t="s">
        <v>2783</v>
      </c>
      <c r="G605" s="123" t="s">
        <v>2662</v>
      </c>
      <c r="H605" s="132" t="s">
        <v>90</v>
      </c>
      <c r="I605" s="123">
        <v>-1</v>
      </c>
      <c r="J605" s="123">
        <v>0.01</v>
      </c>
      <c r="K605" s="123"/>
      <c r="L605" s="123"/>
      <c r="M605" s="169"/>
      <c r="N605" s="128"/>
      <c r="O605" s="128"/>
      <c r="P605" s="128"/>
      <c r="Q605" s="128" t="s">
        <v>2584</v>
      </c>
      <c r="R605" s="127" t="str">
        <f t="shared" si="63"/>
        <v>STS</v>
      </c>
    </row>
    <row r="606" spans="1:18" s="74" customFormat="1" ht="50.1" customHeight="1">
      <c r="A606" s="124">
        <f>COUNTIF(R$2:R606,'RO registers-Client'!K$1)+COUNTIF(R$2:R606,'RO registers-Client'!I$1)+COUNTIF(R$2:R606,'RO registers-Client'!J$1)</f>
        <v>184</v>
      </c>
      <c r="B606" s="152">
        <v>53519</v>
      </c>
      <c r="C606" s="123" t="s">
        <v>19</v>
      </c>
      <c r="D606" s="123" t="s">
        <v>2562</v>
      </c>
      <c r="E606" s="123" t="s">
        <v>2784</v>
      </c>
      <c r="F606" s="123" t="s">
        <v>121</v>
      </c>
      <c r="G606" s="123" t="s">
        <v>2662</v>
      </c>
      <c r="H606" s="132" t="s">
        <v>90</v>
      </c>
      <c r="I606" s="123">
        <v>-1</v>
      </c>
      <c r="J606" s="123">
        <v>0.01</v>
      </c>
      <c r="K606" s="123"/>
      <c r="L606" s="123"/>
      <c r="M606" s="169"/>
      <c r="N606" s="128"/>
      <c r="O606" s="128"/>
      <c r="P606" s="128"/>
      <c r="Q606" s="128" t="s">
        <v>2584</v>
      </c>
      <c r="R606" s="127" t="str">
        <f t="shared" si="63"/>
        <v>STS</v>
      </c>
    </row>
    <row r="607" spans="1:18" s="74" customFormat="1" ht="50.1" customHeight="1">
      <c r="A607" s="124">
        <f>COUNTIF(R$2:R607,'RO registers-Client'!K$1)+COUNTIF(R$2:R607,'RO registers-Client'!I$1)+COUNTIF(R$2:R607,'RO registers-Client'!J$1)</f>
        <v>184</v>
      </c>
      <c r="B607" s="152">
        <v>53520</v>
      </c>
      <c r="C607" s="123" t="s">
        <v>19</v>
      </c>
      <c r="D607" s="123" t="s">
        <v>2562</v>
      </c>
      <c r="E607" s="123" t="s">
        <v>2785</v>
      </c>
      <c r="F607" s="123" t="s">
        <v>2786</v>
      </c>
      <c r="G607" s="123" t="s">
        <v>2787</v>
      </c>
      <c r="H607" s="132" t="s">
        <v>90</v>
      </c>
      <c r="I607" s="123">
        <v>-1</v>
      </c>
      <c r="J607" s="123">
        <v>0.01</v>
      </c>
      <c r="K607" s="123"/>
      <c r="L607" s="123"/>
      <c r="M607" s="169"/>
      <c r="N607" s="128"/>
      <c r="O607" s="128"/>
      <c r="P607" s="128"/>
      <c r="Q607" s="128" t="s">
        <v>2580</v>
      </c>
      <c r="R607" s="127" t="str">
        <f t="shared" si="63"/>
        <v>STS</v>
      </c>
    </row>
    <row r="608" spans="1:18" s="74" customFormat="1" ht="50.1" customHeight="1">
      <c r="A608" s="124">
        <f>COUNTIF(R$2:R608,'RO registers-Client'!K$1)+COUNTIF(R$2:R608,'RO registers-Client'!I$1)+COUNTIF(R$2:R608,'RO registers-Client'!J$1)</f>
        <v>184</v>
      </c>
      <c r="B608" s="152">
        <v>53521</v>
      </c>
      <c r="C608" s="123" t="s">
        <v>19</v>
      </c>
      <c r="D608" s="123" t="s">
        <v>2517</v>
      </c>
      <c r="E608" s="123" t="s">
        <v>2788</v>
      </c>
      <c r="F608" s="123" t="s">
        <v>2789</v>
      </c>
      <c r="G608" s="123" t="s">
        <v>2787</v>
      </c>
      <c r="H608" s="132" t="s">
        <v>91</v>
      </c>
      <c r="I608" s="123">
        <v>-1200</v>
      </c>
      <c r="J608" s="123">
        <v>0.1</v>
      </c>
      <c r="K608" s="123" t="s">
        <v>2790</v>
      </c>
      <c r="L608" s="123"/>
      <c r="M608" s="169"/>
      <c r="N608" s="128"/>
      <c r="O608" s="128"/>
      <c r="P608" s="128"/>
      <c r="Q608" s="128" t="s">
        <v>2580</v>
      </c>
      <c r="R608" s="127" t="str">
        <f t="shared" si="63"/>
        <v>STS</v>
      </c>
    </row>
    <row r="609" spans="1:18" s="74" customFormat="1" ht="50.1" customHeight="1">
      <c r="A609" s="124">
        <f>COUNTIF(R$2:R609,'RO registers-Client'!K$1)+COUNTIF(R$2:R609,'RO registers-Client'!I$1)+COUNTIF(R$2:R609,'RO registers-Client'!J$1)</f>
        <v>184</v>
      </c>
      <c r="B609" s="152">
        <v>53522</v>
      </c>
      <c r="C609" s="123" t="s">
        <v>19</v>
      </c>
      <c r="D609" s="123" t="s">
        <v>2517</v>
      </c>
      <c r="E609" s="123" t="s">
        <v>2791</v>
      </c>
      <c r="F609" s="123" t="s">
        <v>2792</v>
      </c>
      <c r="G609" s="123" t="s">
        <v>2787</v>
      </c>
      <c r="H609" s="132" t="s">
        <v>91</v>
      </c>
      <c r="I609" s="123">
        <v>-1200</v>
      </c>
      <c r="J609" s="123">
        <v>0.1</v>
      </c>
      <c r="K609" s="123" t="s">
        <v>2793</v>
      </c>
      <c r="L609" s="123"/>
      <c r="M609" s="169"/>
      <c r="N609" s="128"/>
      <c r="O609" s="128"/>
      <c r="P609" s="128"/>
      <c r="Q609" s="128" t="s">
        <v>2580</v>
      </c>
      <c r="R609" s="127" t="str">
        <f t="shared" si="63"/>
        <v>STS</v>
      </c>
    </row>
    <row r="610" spans="1:18" s="74" customFormat="1" ht="50.1" customHeight="1">
      <c r="A610" s="124">
        <f>COUNTIF(R$2:R610,'RO registers-Client'!K$1)+COUNTIF(R$2:R610,'RO registers-Client'!I$1)+COUNTIF(R$2:R610,'RO registers-Client'!J$1)</f>
        <v>184</v>
      </c>
      <c r="B610" s="152">
        <v>53523</v>
      </c>
      <c r="C610" s="123" t="s">
        <v>19</v>
      </c>
      <c r="D610" s="123" t="s">
        <v>2517</v>
      </c>
      <c r="E610" s="123" t="s">
        <v>2794</v>
      </c>
      <c r="F610" s="123" t="s">
        <v>2795</v>
      </c>
      <c r="G610" s="123" t="s">
        <v>2662</v>
      </c>
      <c r="H610" s="132" t="s">
        <v>91</v>
      </c>
      <c r="I610" s="123">
        <v>-1200</v>
      </c>
      <c r="J610" s="123">
        <v>0.1</v>
      </c>
      <c r="K610" s="123" t="s">
        <v>2780</v>
      </c>
      <c r="L610" s="123"/>
      <c r="M610" s="169"/>
      <c r="N610" s="128"/>
      <c r="O610" s="128"/>
      <c r="P610" s="128"/>
      <c r="Q610" s="128" t="s">
        <v>2584</v>
      </c>
      <c r="R610" s="127" t="str">
        <f t="shared" si="63"/>
        <v>STS</v>
      </c>
    </row>
    <row r="611" spans="1:18" s="74" customFormat="1" ht="50.1" customHeight="1">
      <c r="A611" s="124">
        <f>COUNTIF(R$2:R611,'RO registers-Client'!K$1)+COUNTIF(R$2:R611,'RO registers-Client'!I$1)+COUNTIF(R$2:R611,'RO registers-Client'!J$1)</f>
        <v>184</v>
      </c>
      <c r="B611" s="152">
        <v>53524</v>
      </c>
      <c r="C611" s="123" t="s">
        <v>19</v>
      </c>
      <c r="D611" s="123" t="s">
        <v>2562</v>
      </c>
      <c r="E611" s="123" t="s">
        <v>2796</v>
      </c>
      <c r="F611" s="123" t="s">
        <v>2797</v>
      </c>
      <c r="G611" s="123" t="s">
        <v>2662</v>
      </c>
      <c r="H611" s="168" t="s">
        <v>2798</v>
      </c>
      <c r="I611" s="123">
        <v>-1</v>
      </c>
      <c r="J611" s="123">
        <v>0.01</v>
      </c>
      <c r="K611" s="123"/>
      <c r="L611" s="123"/>
      <c r="M611" s="169"/>
      <c r="N611" s="128"/>
      <c r="O611" s="128"/>
      <c r="P611" s="128"/>
      <c r="Q611" s="128" t="s">
        <v>2799</v>
      </c>
      <c r="R611" s="127" t="str">
        <f t="shared" si="63"/>
        <v>STS</v>
      </c>
    </row>
    <row r="612" spans="1:18" s="74" customFormat="1" ht="50.1" customHeight="1">
      <c r="A612" s="124">
        <f>COUNTIF(R$2:R612,'RO registers-Client'!K$1)+COUNTIF(R$2:R612,'RO registers-Client'!I$1)+COUNTIF(R$2:R612,'RO registers-Client'!J$1)</f>
        <v>184</v>
      </c>
      <c r="B612" s="152" t="s">
        <v>2800</v>
      </c>
      <c r="C612" s="123" t="s">
        <v>2460</v>
      </c>
      <c r="D612" s="123" t="s">
        <v>2457</v>
      </c>
      <c r="E612" s="123" t="s">
        <v>2801</v>
      </c>
      <c r="F612" s="132" t="s">
        <v>2460</v>
      </c>
      <c r="G612" s="132" t="s">
        <v>2460</v>
      </c>
      <c r="H612" s="132" t="s">
        <v>2460</v>
      </c>
      <c r="I612" s="132" t="s">
        <v>2460</v>
      </c>
      <c r="J612" s="132" t="s">
        <v>2460</v>
      </c>
      <c r="K612" s="132" t="s">
        <v>2460</v>
      </c>
      <c r="L612" s="123"/>
      <c r="M612" s="169"/>
      <c r="N612" s="128"/>
      <c r="O612" s="128"/>
      <c r="P612" s="128"/>
      <c r="Q612" s="128"/>
      <c r="R612" s="127" t="str">
        <f t="shared" si="63"/>
        <v/>
      </c>
    </row>
    <row r="613" spans="1:18" s="74" customFormat="1" ht="50.1" customHeight="1">
      <c r="A613" s="124">
        <f>COUNTIF(R$2:R613,'RO registers-Client'!K$1)+COUNTIF(R$2:R613,'RO registers-Client'!I$1)+COUNTIF(R$2:R613,'RO registers-Client'!J$1)</f>
        <v>184</v>
      </c>
      <c r="B613" s="152">
        <v>53550</v>
      </c>
      <c r="C613" s="123" t="s">
        <v>19</v>
      </c>
      <c r="D613" s="123" t="s">
        <v>2457</v>
      </c>
      <c r="E613" s="123" t="s">
        <v>2802</v>
      </c>
      <c r="F613" s="123" t="s">
        <v>122</v>
      </c>
      <c r="G613" s="123" t="s">
        <v>2669</v>
      </c>
      <c r="H613" s="132" t="s">
        <v>110</v>
      </c>
      <c r="I613" s="123">
        <v>0</v>
      </c>
      <c r="J613" s="123">
        <v>0.1</v>
      </c>
      <c r="K613" s="123" t="s">
        <v>88</v>
      </c>
      <c r="L613" s="123"/>
      <c r="M613" s="169"/>
      <c r="N613" s="128"/>
      <c r="O613" s="128"/>
      <c r="P613" s="128"/>
      <c r="Q613" s="128" t="s">
        <v>2799</v>
      </c>
      <c r="R613" s="127" t="str">
        <f t="shared" si="63"/>
        <v>STS</v>
      </c>
    </row>
    <row r="614" spans="1:18" s="74" customFormat="1" ht="50.1" customHeight="1">
      <c r="A614" s="124">
        <f>COUNTIF(R$2:R614,'RO registers-Client'!K$1)+COUNTIF(R$2:R614,'RO registers-Client'!I$1)+COUNTIF(R$2:R614,'RO registers-Client'!J$1)</f>
        <v>184</v>
      </c>
      <c r="B614" s="152">
        <v>53551</v>
      </c>
      <c r="C614" s="123" t="s">
        <v>19</v>
      </c>
      <c r="D614" s="123" t="s">
        <v>2457</v>
      </c>
      <c r="E614" s="123" t="s">
        <v>2803</v>
      </c>
      <c r="F614" s="123" t="s">
        <v>123</v>
      </c>
      <c r="G614" s="123" t="s">
        <v>2669</v>
      </c>
      <c r="H614" s="132" t="s">
        <v>110</v>
      </c>
      <c r="I614" s="123">
        <v>0</v>
      </c>
      <c r="J614" s="123">
        <v>0.1</v>
      </c>
      <c r="K614" s="123" t="s">
        <v>88</v>
      </c>
      <c r="L614" s="123"/>
      <c r="M614" s="169"/>
      <c r="N614" s="128"/>
      <c r="O614" s="128"/>
      <c r="P614" s="128"/>
      <c r="Q614" s="128" t="s">
        <v>2799</v>
      </c>
      <c r="R614" s="127" t="str">
        <f t="shared" si="63"/>
        <v>STS</v>
      </c>
    </row>
    <row r="615" spans="1:18" s="74" customFormat="1" ht="50.1" customHeight="1">
      <c r="A615" s="124">
        <f>COUNTIF(R$2:R615,'RO registers-Client'!K$1)+COUNTIF(R$2:R615,'RO registers-Client'!I$1)+COUNTIF(R$2:R615,'RO registers-Client'!J$1)</f>
        <v>184</v>
      </c>
      <c r="B615" s="152">
        <v>53552</v>
      </c>
      <c r="C615" s="123" t="s">
        <v>19</v>
      </c>
      <c r="D615" s="123" t="s">
        <v>2457</v>
      </c>
      <c r="E615" s="123" t="s">
        <v>2804</v>
      </c>
      <c r="F615" s="123" t="s">
        <v>124</v>
      </c>
      <c r="G615" s="123" t="s">
        <v>2669</v>
      </c>
      <c r="H615" s="132" t="s">
        <v>110</v>
      </c>
      <c r="I615" s="123">
        <v>0</v>
      </c>
      <c r="J615" s="123">
        <v>0.1</v>
      </c>
      <c r="K615" s="123" t="s">
        <v>88</v>
      </c>
      <c r="L615" s="123"/>
      <c r="M615" s="169"/>
      <c r="N615" s="128"/>
      <c r="O615" s="128"/>
      <c r="P615" s="128"/>
      <c r="Q615" s="128" t="s">
        <v>2799</v>
      </c>
      <c r="R615" s="127" t="str">
        <f t="shared" si="63"/>
        <v>STS</v>
      </c>
    </row>
    <row r="616" spans="1:18" s="74" customFormat="1" ht="50.1" customHeight="1">
      <c r="A616" s="124">
        <f>COUNTIF(R$2:R616,'RO registers-Client'!K$1)+COUNTIF(R$2:R616,'RO registers-Client'!I$1)+COUNTIF(R$2:R616,'RO registers-Client'!J$1)</f>
        <v>184</v>
      </c>
      <c r="B616" s="152">
        <v>53553</v>
      </c>
      <c r="C616" s="123" t="s">
        <v>19</v>
      </c>
      <c r="D616" s="123" t="s">
        <v>2457</v>
      </c>
      <c r="E616" s="123" t="s">
        <v>2805</v>
      </c>
      <c r="F616" s="123" t="s">
        <v>125</v>
      </c>
      <c r="G616" s="123" t="s">
        <v>2669</v>
      </c>
      <c r="H616" s="132" t="s">
        <v>67</v>
      </c>
      <c r="I616" s="123">
        <v>-1500</v>
      </c>
      <c r="J616" s="123">
        <v>0.1</v>
      </c>
      <c r="K616" s="123" t="s">
        <v>2676</v>
      </c>
      <c r="L616" s="123"/>
      <c r="M616" s="169"/>
      <c r="N616" s="128"/>
      <c r="O616" s="128"/>
      <c r="P616" s="128"/>
      <c r="Q616" s="128" t="s">
        <v>2799</v>
      </c>
      <c r="R616" s="127" t="str">
        <f t="shared" si="63"/>
        <v>STS</v>
      </c>
    </row>
    <row r="617" spans="1:18" s="74" customFormat="1" ht="50.1" customHeight="1">
      <c r="A617" s="124">
        <f>COUNTIF(R$2:R617,'RO registers-Client'!K$1)+COUNTIF(R$2:R617,'RO registers-Client'!I$1)+COUNTIF(R$2:R617,'RO registers-Client'!J$1)</f>
        <v>184</v>
      </c>
      <c r="B617" s="152">
        <v>53554</v>
      </c>
      <c r="C617" s="123" t="s">
        <v>19</v>
      </c>
      <c r="D617" s="123" t="s">
        <v>2457</v>
      </c>
      <c r="E617" s="123" t="s">
        <v>2806</v>
      </c>
      <c r="F617" s="123" t="s">
        <v>126</v>
      </c>
      <c r="G617" s="123" t="s">
        <v>2669</v>
      </c>
      <c r="H617" s="132" t="s">
        <v>67</v>
      </c>
      <c r="I617" s="123">
        <v>-1500</v>
      </c>
      <c r="J617" s="123">
        <v>0.1</v>
      </c>
      <c r="K617" s="123" t="s">
        <v>2676</v>
      </c>
      <c r="L617" s="123"/>
      <c r="M617" s="169"/>
      <c r="N617" s="128"/>
      <c r="O617" s="128"/>
      <c r="P617" s="128"/>
      <c r="Q617" s="128" t="s">
        <v>2799</v>
      </c>
      <c r="R617" s="127" t="str">
        <f t="shared" si="63"/>
        <v>STS</v>
      </c>
    </row>
    <row r="618" spans="1:18" s="74" customFormat="1" ht="50.1" customHeight="1">
      <c r="A618" s="124">
        <f>COUNTIF(R$2:R618,'RO registers-Client'!K$1)+COUNTIF(R$2:R618,'RO registers-Client'!I$1)+COUNTIF(R$2:R618,'RO registers-Client'!J$1)</f>
        <v>184</v>
      </c>
      <c r="B618" s="152">
        <v>53555</v>
      </c>
      <c r="C618" s="123" t="s">
        <v>19</v>
      </c>
      <c r="D618" s="123" t="s">
        <v>2457</v>
      </c>
      <c r="E618" s="123" t="s">
        <v>2807</v>
      </c>
      <c r="F618" s="123" t="s">
        <v>127</v>
      </c>
      <c r="G618" s="123" t="s">
        <v>2669</v>
      </c>
      <c r="H618" s="132" t="s">
        <v>67</v>
      </c>
      <c r="I618" s="123">
        <v>-1500</v>
      </c>
      <c r="J618" s="123">
        <v>0.1</v>
      </c>
      <c r="K618" s="123" t="s">
        <v>2676</v>
      </c>
      <c r="L618" s="123"/>
      <c r="M618" s="169"/>
      <c r="N618" s="128"/>
      <c r="O618" s="128"/>
      <c r="P618" s="128"/>
      <c r="Q618" s="128" t="s">
        <v>2799</v>
      </c>
      <c r="R618" s="127" t="str">
        <f t="shared" si="63"/>
        <v>STS</v>
      </c>
    </row>
    <row r="619" spans="1:18" s="74" customFormat="1" ht="50.1" customHeight="1">
      <c r="A619" s="124">
        <f>COUNTIF(R$2:R619,'RO registers-Client'!K$1)+COUNTIF(R$2:R619,'RO registers-Client'!I$1)+COUNTIF(R$2:R619,'RO registers-Client'!J$1)</f>
        <v>184</v>
      </c>
      <c r="B619" s="152">
        <v>53556</v>
      </c>
      <c r="C619" s="123" t="s">
        <v>19</v>
      </c>
      <c r="D619" s="123" t="s">
        <v>2457</v>
      </c>
      <c r="E619" s="123" t="s">
        <v>2808</v>
      </c>
      <c r="F619" s="123" t="s">
        <v>2809</v>
      </c>
      <c r="G619" s="123" t="s">
        <v>2662</v>
      </c>
      <c r="H619" s="132" t="s">
        <v>89</v>
      </c>
      <c r="I619" s="123">
        <v>0</v>
      </c>
      <c r="J619" s="123">
        <v>0.01</v>
      </c>
      <c r="K619" s="123" t="s">
        <v>2770</v>
      </c>
      <c r="L619" s="123"/>
      <c r="M619" s="169"/>
      <c r="N619" s="128"/>
      <c r="O619" s="128"/>
      <c r="P619" s="128"/>
      <c r="Q619" s="128" t="s">
        <v>2584</v>
      </c>
      <c r="R619" s="127" t="str">
        <f t="shared" si="63"/>
        <v>STS</v>
      </c>
    </row>
    <row r="620" spans="1:18" s="74" customFormat="1" ht="50.1" customHeight="1">
      <c r="A620" s="124">
        <f>COUNTIF(R$2:R620,'RO registers-Client'!K$1)+COUNTIF(R$2:R620,'RO registers-Client'!I$1)+COUNTIF(R$2:R620,'RO registers-Client'!J$1)</f>
        <v>184</v>
      </c>
      <c r="B620" s="152" t="s">
        <v>2810</v>
      </c>
      <c r="C620" s="123" t="s">
        <v>2561</v>
      </c>
      <c r="D620" s="123" t="s">
        <v>2561</v>
      </c>
      <c r="E620" s="123" t="s">
        <v>2569</v>
      </c>
      <c r="F620" s="132" t="s">
        <v>2561</v>
      </c>
      <c r="G620" s="132" t="s">
        <v>2561</v>
      </c>
      <c r="H620" s="132" t="s">
        <v>2561</v>
      </c>
      <c r="I620" s="132" t="s">
        <v>2561</v>
      </c>
      <c r="J620" s="132" t="s">
        <v>2561</v>
      </c>
      <c r="K620" s="132" t="s">
        <v>2561</v>
      </c>
      <c r="L620" s="123"/>
      <c r="M620" s="169"/>
      <c r="N620" s="128"/>
      <c r="O620" s="128"/>
      <c r="P620" s="128"/>
      <c r="Q620" s="128"/>
      <c r="R620" s="127" t="str">
        <f t="shared" si="63"/>
        <v/>
      </c>
    </row>
    <row r="621" spans="1:18" s="74" customFormat="1" ht="50.1" customHeight="1">
      <c r="A621" s="124">
        <f>COUNTIF(R$2:R621,'RO registers-Client'!K$1)+COUNTIF(R$2:R621,'RO registers-Client'!I$1)+COUNTIF(R$2:R621,'RO registers-Client'!J$1)</f>
        <v>184</v>
      </c>
      <c r="B621" s="152">
        <v>53559</v>
      </c>
      <c r="C621" s="123" t="s">
        <v>19</v>
      </c>
      <c r="D621" s="123" t="s">
        <v>2562</v>
      </c>
      <c r="E621" s="123" t="s">
        <v>73</v>
      </c>
      <c r="F621" s="123" t="s">
        <v>128</v>
      </c>
      <c r="G621" s="123" t="s">
        <v>2662</v>
      </c>
      <c r="H621" s="132" t="s">
        <v>104</v>
      </c>
      <c r="I621" s="123">
        <v>-400</v>
      </c>
      <c r="J621" s="123">
        <v>0.1</v>
      </c>
      <c r="K621" s="123" t="s">
        <v>2774</v>
      </c>
      <c r="L621" s="123"/>
      <c r="M621" s="169"/>
      <c r="N621" s="128"/>
      <c r="O621" s="128"/>
      <c r="P621" s="128"/>
      <c r="Q621" s="128" t="s">
        <v>2584</v>
      </c>
      <c r="R621" s="127" t="str">
        <f t="shared" si="63"/>
        <v>STS</v>
      </c>
    </row>
    <row r="622" spans="1:18" s="74" customFormat="1" ht="50.1" customHeight="1">
      <c r="A622" s="124">
        <f>COUNTIF(R$2:R622,'RO registers-Client'!K$1)+COUNTIF(R$2:R622,'RO registers-Client'!I$1)+COUNTIF(R$2:R622,'RO registers-Client'!J$1)</f>
        <v>184</v>
      </c>
      <c r="B622" s="152">
        <v>53560</v>
      </c>
      <c r="C622" s="123" t="s">
        <v>19</v>
      </c>
      <c r="D622" s="123" t="s">
        <v>2562</v>
      </c>
      <c r="E622" s="123" t="s">
        <v>74</v>
      </c>
      <c r="F622" s="123" t="s">
        <v>129</v>
      </c>
      <c r="G622" s="123" t="s">
        <v>2662</v>
      </c>
      <c r="H622" s="132" t="s">
        <v>104</v>
      </c>
      <c r="I622" s="123">
        <v>-400</v>
      </c>
      <c r="J622" s="123">
        <v>0.1</v>
      </c>
      <c r="K622" s="123" t="s">
        <v>2774</v>
      </c>
      <c r="L622" s="123"/>
      <c r="M622" s="169"/>
      <c r="N622" s="128"/>
      <c r="O622" s="128"/>
      <c r="P622" s="128"/>
      <c r="Q622" s="128" t="s">
        <v>2584</v>
      </c>
      <c r="R622" s="127" t="str">
        <f t="shared" si="63"/>
        <v>STS</v>
      </c>
    </row>
    <row r="623" spans="1:18" s="74" customFormat="1" ht="50.1" customHeight="1">
      <c r="A623" s="124">
        <f>COUNTIF(R$2:R623,'RO registers-Client'!K$1)+COUNTIF(R$2:R623,'RO registers-Client'!I$1)+COUNTIF(R$2:R623,'RO registers-Client'!J$1)</f>
        <v>184</v>
      </c>
      <c r="B623" s="152">
        <v>53561</v>
      </c>
      <c r="C623" s="123" t="s">
        <v>19</v>
      </c>
      <c r="D623" s="123" t="s">
        <v>2562</v>
      </c>
      <c r="E623" s="123" t="s">
        <v>75</v>
      </c>
      <c r="F623" s="123" t="s">
        <v>130</v>
      </c>
      <c r="G623" s="123" t="s">
        <v>2662</v>
      </c>
      <c r="H623" s="132" t="s">
        <v>104</v>
      </c>
      <c r="I623" s="123">
        <v>-400</v>
      </c>
      <c r="J623" s="123">
        <v>0.1</v>
      </c>
      <c r="K623" s="123" t="s">
        <v>2774</v>
      </c>
      <c r="L623" s="123"/>
      <c r="M623" s="169"/>
      <c r="N623" s="128"/>
      <c r="O623" s="128"/>
      <c r="P623" s="128"/>
      <c r="Q623" s="128" t="s">
        <v>2584</v>
      </c>
      <c r="R623" s="127" t="str">
        <f t="shared" si="63"/>
        <v>STS</v>
      </c>
    </row>
    <row r="624" spans="1:18" s="74" customFormat="1" ht="50.1" customHeight="1">
      <c r="A624" s="124">
        <f>COUNTIF(R$2:R624,'RO registers-Client'!K$1)+COUNTIF(R$2:R624,'RO registers-Client'!I$1)+COUNTIF(R$2:R624,'RO registers-Client'!J$1)</f>
        <v>184</v>
      </c>
      <c r="B624" s="152">
        <v>53562</v>
      </c>
      <c r="C624" s="123" t="s">
        <v>19</v>
      </c>
      <c r="D624" s="123" t="s">
        <v>2562</v>
      </c>
      <c r="E624" s="123" t="s">
        <v>76</v>
      </c>
      <c r="F624" s="123" t="s">
        <v>131</v>
      </c>
      <c r="G624" s="123" t="s">
        <v>2662</v>
      </c>
      <c r="H624" s="132" t="s">
        <v>104</v>
      </c>
      <c r="I624" s="123">
        <v>-400</v>
      </c>
      <c r="J624" s="123">
        <v>0.1</v>
      </c>
      <c r="K624" s="123" t="s">
        <v>2777</v>
      </c>
      <c r="L624" s="123"/>
      <c r="M624" s="169"/>
      <c r="N624" s="128"/>
      <c r="O624" s="128"/>
      <c r="P624" s="128"/>
      <c r="Q624" s="128" t="s">
        <v>2584</v>
      </c>
      <c r="R624" s="127" t="str">
        <f t="shared" si="63"/>
        <v>STS</v>
      </c>
    </row>
    <row r="625" spans="1:18" s="74" customFormat="1" ht="50.1" customHeight="1">
      <c r="A625" s="124">
        <f>COUNTIF(R$2:R625,'RO registers-Client'!K$1)+COUNTIF(R$2:R625,'RO registers-Client'!I$1)+COUNTIF(R$2:R625,'RO registers-Client'!J$1)</f>
        <v>184</v>
      </c>
      <c r="B625" s="152">
        <v>53563</v>
      </c>
      <c r="C625" s="123" t="s">
        <v>19</v>
      </c>
      <c r="D625" s="123" t="s">
        <v>2562</v>
      </c>
      <c r="E625" s="123" t="s">
        <v>77</v>
      </c>
      <c r="F625" s="123" t="s">
        <v>132</v>
      </c>
      <c r="G625" s="123" t="s">
        <v>2662</v>
      </c>
      <c r="H625" s="132" t="s">
        <v>104</v>
      </c>
      <c r="I625" s="123">
        <v>-400</v>
      </c>
      <c r="J625" s="123">
        <v>0.1</v>
      </c>
      <c r="K625" s="123" t="s">
        <v>2777</v>
      </c>
      <c r="L625" s="123"/>
      <c r="M625" s="169"/>
      <c r="N625" s="128"/>
      <c r="O625" s="128"/>
      <c r="P625" s="128"/>
      <c r="Q625" s="128" t="s">
        <v>2584</v>
      </c>
      <c r="R625" s="127" t="str">
        <f t="shared" si="63"/>
        <v>STS</v>
      </c>
    </row>
    <row r="626" spans="1:18" s="74" customFormat="1" ht="50.1" customHeight="1">
      <c r="A626" s="124">
        <f>COUNTIF(R$2:R626,'RO registers-Client'!K$1)+COUNTIF(R$2:R626,'RO registers-Client'!I$1)+COUNTIF(R$2:R626,'RO registers-Client'!J$1)</f>
        <v>184</v>
      </c>
      <c r="B626" s="152">
        <v>53564</v>
      </c>
      <c r="C626" s="123" t="s">
        <v>19</v>
      </c>
      <c r="D626" s="123" t="s">
        <v>2562</v>
      </c>
      <c r="E626" s="123" t="s">
        <v>78</v>
      </c>
      <c r="F626" s="123" t="s">
        <v>133</v>
      </c>
      <c r="G626" s="123" t="s">
        <v>2662</v>
      </c>
      <c r="H626" s="132" t="s">
        <v>104</v>
      </c>
      <c r="I626" s="123">
        <v>-400</v>
      </c>
      <c r="J626" s="123">
        <v>0.1</v>
      </c>
      <c r="K626" s="123" t="s">
        <v>2777</v>
      </c>
      <c r="L626" s="123"/>
      <c r="M626" s="169"/>
      <c r="N626" s="128"/>
      <c r="O626" s="128"/>
      <c r="P626" s="128"/>
      <c r="Q626" s="128" t="s">
        <v>2584</v>
      </c>
      <c r="R626" s="127" t="str">
        <f t="shared" si="63"/>
        <v>STS</v>
      </c>
    </row>
    <row r="627" spans="1:18" s="74" customFormat="1" ht="50.1" customHeight="1">
      <c r="A627" s="124">
        <f>COUNTIF(R$2:R627,'RO registers-Client'!K$1)+COUNTIF(R$2:R627,'RO registers-Client'!I$1)+COUNTIF(R$2:R627,'RO registers-Client'!J$1)</f>
        <v>184</v>
      </c>
      <c r="B627" s="152">
        <v>53565</v>
      </c>
      <c r="C627" s="123" t="s">
        <v>19</v>
      </c>
      <c r="D627" s="123" t="s">
        <v>2562</v>
      </c>
      <c r="E627" s="123" t="s">
        <v>79</v>
      </c>
      <c r="F627" s="123" t="s">
        <v>134</v>
      </c>
      <c r="G627" s="123" t="s">
        <v>2662</v>
      </c>
      <c r="H627" s="132" t="s">
        <v>104</v>
      </c>
      <c r="I627" s="123">
        <v>-400</v>
      </c>
      <c r="J627" s="123">
        <v>0.1</v>
      </c>
      <c r="K627" s="123" t="s">
        <v>2780</v>
      </c>
      <c r="L627" s="123"/>
      <c r="M627" s="169"/>
      <c r="N627" s="128"/>
      <c r="O627" s="128"/>
      <c r="P627" s="128"/>
      <c r="Q627" s="128" t="s">
        <v>2584</v>
      </c>
      <c r="R627" s="127" t="str">
        <f t="shared" si="63"/>
        <v>STS</v>
      </c>
    </row>
    <row r="628" spans="1:18" s="74" customFormat="1" ht="50.1" customHeight="1">
      <c r="A628" s="124">
        <f>COUNTIF(R$2:R628,'RO registers-Client'!K$1)+COUNTIF(R$2:R628,'RO registers-Client'!I$1)+COUNTIF(R$2:R628,'RO registers-Client'!J$1)</f>
        <v>184</v>
      </c>
      <c r="B628" s="152">
        <v>53566</v>
      </c>
      <c r="C628" s="123" t="s">
        <v>19</v>
      </c>
      <c r="D628" s="123" t="s">
        <v>2562</v>
      </c>
      <c r="E628" s="123" t="s">
        <v>80</v>
      </c>
      <c r="F628" s="123" t="s">
        <v>135</v>
      </c>
      <c r="G628" s="123" t="s">
        <v>2662</v>
      </c>
      <c r="H628" s="132" t="s">
        <v>104</v>
      </c>
      <c r="I628" s="123">
        <v>-400</v>
      </c>
      <c r="J628" s="123">
        <v>0.1</v>
      </c>
      <c r="K628" s="123" t="s">
        <v>2780</v>
      </c>
      <c r="L628" s="123"/>
      <c r="M628" s="169"/>
      <c r="N628" s="128"/>
      <c r="O628" s="128"/>
      <c r="P628" s="128"/>
      <c r="Q628" s="128" t="s">
        <v>2584</v>
      </c>
      <c r="R628" s="127" t="str">
        <f t="shared" si="63"/>
        <v>STS</v>
      </c>
    </row>
    <row r="629" spans="1:18" s="74" customFormat="1" ht="50.1" customHeight="1">
      <c r="A629" s="124">
        <f>COUNTIF(R$2:R629,'RO registers-Client'!K$1)+COUNTIF(R$2:R629,'RO registers-Client'!I$1)+COUNTIF(R$2:R629,'RO registers-Client'!J$1)</f>
        <v>184</v>
      </c>
      <c r="B629" s="152">
        <v>53567</v>
      </c>
      <c r="C629" s="123" t="s">
        <v>19</v>
      </c>
      <c r="D629" s="123" t="s">
        <v>2562</v>
      </c>
      <c r="E629" s="123" t="s">
        <v>81</v>
      </c>
      <c r="F629" s="123" t="s">
        <v>136</v>
      </c>
      <c r="G629" s="123" t="s">
        <v>2662</v>
      </c>
      <c r="H629" s="132" t="s">
        <v>104</v>
      </c>
      <c r="I629" s="123">
        <v>-400</v>
      </c>
      <c r="J629" s="123">
        <v>0.1</v>
      </c>
      <c r="K629" s="123" t="s">
        <v>2780</v>
      </c>
      <c r="L629" s="123"/>
      <c r="M629" s="169"/>
      <c r="N629" s="128"/>
      <c r="O629" s="128"/>
      <c r="P629" s="128"/>
      <c r="Q629" s="128" t="s">
        <v>2584</v>
      </c>
      <c r="R629" s="127" t="str">
        <f t="shared" si="63"/>
        <v>STS</v>
      </c>
    </row>
    <row r="630" spans="1:18" s="74" customFormat="1" ht="50.1" customHeight="1">
      <c r="A630" s="124">
        <f>COUNTIF(R$2:R630,'RO registers-Client'!K$1)+COUNTIF(R$2:R630,'RO registers-Client'!I$1)+COUNTIF(R$2:R630,'RO registers-Client'!J$1)</f>
        <v>184</v>
      </c>
      <c r="B630" s="152">
        <v>53568</v>
      </c>
      <c r="C630" s="123" t="s">
        <v>19</v>
      </c>
      <c r="D630" s="123" t="s">
        <v>2562</v>
      </c>
      <c r="E630" s="123" t="s">
        <v>2811</v>
      </c>
      <c r="F630" s="123" t="s">
        <v>137</v>
      </c>
      <c r="G630" s="123" t="s">
        <v>2662</v>
      </c>
      <c r="H630" s="132" t="s">
        <v>90</v>
      </c>
      <c r="I630" s="123">
        <v>-1</v>
      </c>
      <c r="J630" s="123">
        <v>0.01</v>
      </c>
      <c r="K630" s="123"/>
      <c r="L630" s="123"/>
      <c r="M630" s="169"/>
      <c r="N630" s="128"/>
      <c r="O630" s="128"/>
      <c r="P630" s="128"/>
      <c r="Q630" s="128" t="s">
        <v>2584</v>
      </c>
      <c r="R630" s="127" t="str">
        <f t="shared" ref="R630:R636" si="64">CONCATENATE(M630,N630,O630,P630,Q630)</f>
        <v>STS</v>
      </c>
    </row>
    <row r="631" spans="1:18" s="74" customFormat="1" ht="50.1" customHeight="1">
      <c r="A631" s="124">
        <f>COUNTIF(R$2:R631,'RO registers-Client'!K$1)+COUNTIF(R$2:R631,'RO registers-Client'!I$1)+COUNTIF(R$2:R631,'RO registers-Client'!J$1)</f>
        <v>184</v>
      </c>
      <c r="B631" s="152">
        <v>53569</v>
      </c>
      <c r="C631" s="123" t="s">
        <v>19</v>
      </c>
      <c r="D631" s="123" t="s">
        <v>2562</v>
      </c>
      <c r="E631" s="123" t="s">
        <v>82</v>
      </c>
      <c r="F631" s="123" t="s">
        <v>138</v>
      </c>
      <c r="G631" s="123" t="s">
        <v>2662</v>
      </c>
      <c r="H631" s="132" t="s">
        <v>90</v>
      </c>
      <c r="I631" s="123">
        <v>-1</v>
      </c>
      <c r="J631" s="123">
        <v>0.01</v>
      </c>
      <c r="K631" s="123"/>
      <c r="L631" s="123"/>
      <c r="M631" s="169"/>
      <c r="N631" s="128"/>
      <c r="O631" s="128"/>
      <c r="P631" s="128"/>
      <c r="Q631" s="128" t="s">
        <v>2584</v>
      </c>
      <c r="R631" s="127" t="str">
        <f t="shared" si="64"/>
        <v>STS</v>
      </c>
    </row>
    <row r="632" spans="1:18" s="74" customFormat="1" ht="50.1" customHeight="1">
      <c r="A632" s="124">
        <f>COUNTIF(R$2:R632,'RO registers-Client'!K$1)+COUNTIF(R$2:R632,'RO registers-Client'!I$1)+COUNTIF(R$2:R632,'RO registers-Client'!J$1)</f>
        <v>184</v>
      </c>
      <c r="B632" s="152">
        <v>53570</v>
      </c>
      <c r="C632" s="123" t="s">
        <v>19</v>
      </c>
      <c r="D632" s="123" t="s">
        <v>2562</v>
      </c>
      <c r="E632" s="123" t="s">
        <v>83</v>
      </c>
      <c r="F632" s="123" t="s">
        <v>139</v>
      </c>
      <c r="G632" s="123" t="s">
        <v>2662</v>
      </c>
      <c r="H632" s="132" t="s">
        <v>90</v>
      </c>
      <c r="I632" s="123">
        <v>-1</v>
      </c>
      <c r="J632" s="123">
        <v>0.01</v>
      </c>
      <c r="K632" s="123"/>
      <c r="L632" s="123"/>
      <c r="M632" s="169"/>
      <c r="N632" s="128"/>
      <c r="O632" s="128"/>
      <c r="P632" s="128"/>
      <c r="Q632" s="128" t="s">
        <v>2584</v>
      </c>
      <c r="R632" s="127" t="str">
        <f t="shared" si="64"/>
        <v>STS</v>
      </c>
    </row>
    <row r="633" spans="1:18" s="74" customFormat="1" ht="50.1" customHeight="1">
      <c r="A633" s="124">
        <f>COUNTIF(R$2:R633,'RO registers-Client'!K$1)+COUNTIF(R$2:R633,'RO registers-Client'!I$1)+COUNTIF(R$2:R633,'RO registers-Client'!J$1)</f>
        <v>184</v>
      </c>
      <c r="B633" s="152">
        <v>53571</v>
      </c>
      <c r="C633" s="123" t="s">
        <v>19</v>
      </c>
      <c r="D633" s="123" t="s">
        <v>2562</v>
      </c>
      <c r="E633" s="123" t="s">
        <v>84</v>
      </c>
      <c r="F633" s="123" t="s">
        <v>140</v>
      </c>
      <c r="G633" s="123" t="s">
        <v>2662</v>
      </c>
      <c r="H633" s="132" t="s">
        <v>91</v>
      </c>
      <c r="I633" s="123">
        <v>-1200</v>
      </c>
      <c r="J633" s="123">
        <v>0.1</v>
      </c>
      <c r="K633" s="123" t="s">
        <v>2774</v>
      </c>
      <c r="L633" s="123"/>
      <c r="M633" s="169"/>
      <c r="N633" s="128"/>
      <c r="O633" s="128"/>
      <c r="P633" s="128"/>
      <c r="Q633" s="128" t="s">
        <v>2584</v>
      </c>
      <c r="R633" s="127" t="str">
        <f t="shared" si="64"/>
        <v>STS</v>
      </c>
    </row>
    <row r="634" spans="1:18" s="74" customFormat="1" ht="50.1" customHeight="1">
      <c r="A634" s="124">
        <f>COUNTIF(R$2:R634,'RO registers-Client'!K$1)+COUNTIF(R$2:R634,'RO registers-Client'!I$1)+COUNTIF(R$2:R634,'RO registers-Client'!J$1)</f>
        <v>184</v>
      </c>
      <c r="B634" s="152">
        <v>53572</v>
      </c>
      <c r="C634" s="123" t="s">
        <v>19</v>
      </c>
      <c r="D634" s="123" t="s">
        <v>2562</v>
      </c>
      <c r="E634" s="123" t="s">
        <v>2812</v>
      </c>
      <c r="F634" s="123" t="s">
        <v>141</v>
      </c>
      <c r="G634" s="123" t="s">
        <v>2662</v>
      </c>
      <c r="H634" s="132" t="s">
        <v>91</v>
      </c>
      <c r="I634" s="123">
        <v>-1200</v>
      </c>
      <c r="J634" s="123">
        <v>0.1</v>
      </c>
      <c r="K634" s="123" t="s">
        <v>2777</v>
      </c>
      <c r="L634" s="123"/>
      <c r="M634" s="169"/>
      <c r="N634" s="128"/>
      <c r="O634" s="128"/>
      <c r="P634" s="128"/>
      <c r="Q634" s="128" t="s">
        <v>2584</v>
      </c>
      <c r="R634" s="127" t="str">
        <f t="shared" si="64"/>
        <v>STS</v>
      </c>
    </row>
    <row r="635" spans="1:18" s="74" customFormat="1" ht="50.1" customHeight="1">
      <c r="A635" s="124">
        <f>COUNTIF(R$2:R635,'RO registers-Client'!K$1)+COUNTIF(R$2:R635,'RO registers-Client'!I$1)+COUNTIF(R$2:R635,'RO registers-Client'!J$1)</f>
        <v>184</v>
      </c>
      <c r="B635" s="152">
        <v>53573</v>
      </c>
      <c r="C635" s="123" t="s">
        <v>19</v>
      </c>
      <c r="D635" s="123" t="s">
        <v>2562</v>
      </c>
      <c r="E635" s="123" t="s">
        <v>2813</v>
      </c>
      <c r="F635" s="123" t="s">
        <v>2814</v>
      </c>
      <c r="G635" s="123" t="s">
        <v>2662</v>
      </c>
      <c r="H635" s="132" t="s">
        <v>91</v>
      </c>
      <c r="I635" s="123">
        <v>-1200</v>
      </c>
      <c r="J635" s="123">
        <v>0.1</v>
      </c>
      <c r="K635" s="123" t="s">
        <v>2780</v>
      </c>
      <c r="L635" s="123"/>
      <c r="M635" s="169"/>
      <c r="N635" s="128"/>
      <c r="O635" s="128"/>
      <c r="P635" s="128"/>
      <c r="Q635" s="128" t="s">
        <v>2584</v>
      </c>
      <c r="R635" s="127" t="str">
        <f t="shared" si="64"/>
        <v>STS</v>
      </c>
    </row>
    <row r="636" spans="1:18" s="74" customFormat="1" ht="50.1" customHeight="1">
      <c r="A636" s="124">
        <f>COUNTIF(R$2:R636,'RO registers-Client'!K$1)+COUNTIF(R$2:R636,'RO registers-Client'!I$1)+COUNTIF(R$2:R636,'RO registers-Client'!J$1)</f>
        <v>184</v>
      </c>
      <c r="B636" s="152">
        <v>53574</v>
      </c>
      <c r="C636" s="123" t="s">
        <v>19</v>
      </c>
      <c r="D636" s="123" t="s">
        <v>2562</v>
      </c>
      <c r="E636" s="123" t="s">
        <v>2815</v>
      </c>
      <c r="F636" s="123" t="s">
        <v>2816</v>
      </c>
      <c r="G636" s="123" t="s">
        <v>2662</v>
      </c>
      <c r="H636" s="168" t="s">
        <v>2798</v>
      </c>
      <c r="I636" s="123">
        <v>-1</v>
      </c>
      <c r="J636" s="123">
        <v>0.01</v>
      </c>
      <c r="K636" s="123"/>
      <c r="L636" s="123"/>
      <c r="M636" s="169"/>
      <c r="N636" s="128"/>
      <c r="O636" s="128"/>
      <c r="P636" s="128"/>
      <c r="Q636" s="128" t="s">
        <v>2584</v>
      </c>
      <c r="R636" s="127" t="str">
        <f t="shared" si="64"/>
        <v>STS</v>
      </c>
    </row>
    <row r="637" spans="1:18" ht="23.25" customHeight="1"/>
    <row r="638" spans="1:18" s="74" customFormat="1" ht="50.1" customHeight="1">
      <c r="A638" s="93">
        <f>COUNTIF(R$2:R638,'RO registers-Client'!K$1)+COUNTIF(R$2:R638,'RO registers-Client'!I$1)+COUNTIF(R$2:R638,'RO registers-Client'!J$1)</f>
        <v>185</v>
      </c>
      <c r="B638" s="157">
        <v>53590</v>
      </c>
      <c r="C638" s="122" t="s">
        <v>92</v>
      </c>
      <c r="D638" s="122" t="s">
        <v>725</v>
      </c>
      <c r="E638" s="122" t="s">
        <v>2415</v>
      </c>
      <c r="F638" s="122" t="s">
        <v>2416</v>
      </c>
      <c r="G638" s="122" t="s">
        <v>171</v>
      </c>
      <c r="H638" s="162" t="s">
        <v>2417</v>
      </c>
      <c r="I638" s="122" t="s">
        <v>2418</v>
      </c>
      <c r="J638" s="122">
        <v>1</v>
      </c>
      <c r="K638" s="122" t="s">
        <v>167</v>
      </c>
      <c r="L638" s="122"/>
      <c r="M638" s="120" t="s">
        <v>453</v>
      </c>
      <c r="N638" s="120" t="s">
        <v>455</v>
      </c>
      <c r="O638" s="93" t="s">
        <v>456</v>
      </c>
      <c r="P638" s="93"/>
      <c r="Q638" s="93"/>
      <c r="R638" s="121" t="str">
        <f t="shared" ref="R638" si="65">CONCATENATE(M638,N638,O638,P638,Q638)</f>
        <v>PWS1PWS2PWG2</v>
      </c>
    </row>
    <row r="639" spans="1:18" s="74" customFormat="1" ht="50.1" customHeight="1">
      <c r="A639" s="93">
        <f>COUNTIF(R$2:R639,'RO registers-Client'!K$1)+COUNTIF(R$2:R639,'RO registers-Client'!I$1)+COUNTIF(R$2:R639,'RO registers-Client'!J$1)</f>
        <v>186</v>
      </c>
      <c r="B639" s="157">
        <v>53591</v>
      </c>
      <c r="C639" s="122" t="s">
        <v>92</v>
      </c>
      <c r="D639" s="122" t="s">
        <v>725</v>
      </c>
      <c r="E639" s="122" t="s">
        <v>2419</v>
      </c>
      <c r="F639" s="122" t="s">
        <v>2420</v>
      </c>
      <c r="G639" s="122" t="s">
        <v>171</v>
      </c>
      <c r="H639" s="162" t="s">
        <v>2417</v>
      </c>
      <c r="I639" s="122" t="s">
        <v>2418</v>
      </c>
      <c r="J639" s="122">
        <v>1</v>
      </c>
      <c r="K639" s="122" t="s">
        <v>167</v>
      </c>
      <c r="L639" s="122"/>
      <c r="M639" s="120" t="s">
        <v>453</v>
      </c>
      <c r="N639" s="120" t="s">
        <v>455</v>
      </c>
      <c r="O639" s="93" t="s">
        <v>456</v>
      </c>
      <c r="P639" s="93"/>
      <c r="Q639" s="93"/>
      <c r="R639" s="121" t="str">
        <f t="shared" ref="R639:R641" si="66">CONCATENATE(M639,N639,O639,P639,Q639)</f>
        <v>PWS1PWS2PWG2</v>
      </c>
    </row>
    <row r="640" spans="1:18" s="74" customFormat="1" ht="50.1" customHeight="1">
      <c r="A640" s="93">
        <f>COUNTIF(R$2:R640,'RO registers-Client'!K$1)+COUNTIF(R$2:R640,'RO registers-Client'!I$1)+COUNTIF(R$2:R640,'RO registers-Client'!J$1)</f>
        <v>187</v>
      </c>
      <c r="B640" s="157">
        <v>53592</v>
      </c>
      <c r="C640" s="122" t="s">
        <v>92</v>
      </c>
      <c r="D640" s="122" t="s">
        <v>725</v>
      </c>
      <c r="E640" s="122" t="s">
        <v>2421</v>
      </c>
      <c r="F640" s="122" t="s">
        <v>2422</v>
      </c>
      <c r="G640" s="122" t="s">
        <v>171</v>
      </c>
      <c r="H640" s="162" t="s">
        <v>2417</v>
      </c>
      <c r="I640" s="122" t="s">
        <v>2418</v>
      </c>
      <c r="J640" s="122">
        <v>1</v>
      </c>
      <c r="K640" s="122" t="s">
        <v>167</v>
      </c>
      <c r="L640" s="122"/>
      <c r="M640" s="120" t="s">
        <v>453</v>
      </c>
      <c r="N640" s="120" t="s">
        <v>455</v>
      </c>
      <c r="O640" s="93" t="s">
        <v>456</v>
      </c>
      <c r="P640" s="93"/>
      <c r="Q640" s="93"/>
      <c r="R640" s="121" t="str">
        <f t="shared" si="66"/>
        <v>PWS1PWS2PWG2</v>
      </c>
    </row>
    <row r="641" spans="1:18" s="74" customFormat="1" ht="50.1" customHeight="1">
      <c r="A641" s="93">
        <f>COUNTIF(R$2:R641,'RO registers-Client'!K$1)+COUNTIF(R$2:R641,'RO registers-Client'!I$1)+COUNTIF(R$2:R641,'RO registers-Client'!J$1)</f>
        <v>188</v>
      </c>
      <c r="B641" s="157">
        <v>53593</v>
      </c>
      <c r="C641" s="122" t="s">
        <v>92</v>
      </c>
      <c r="D641" s="122" t="s">
        <v>725</v>
      </c>
      <c r="E641" s="122" t="s">
        <v>2423</v>
      </c>
      <c r="F641" s="122" t="s">
        <v>2424</v>
      </c>
      <c r="G641" s="122" t="s">
        <v>171</v>
      </c>
      <c r="H641" s="162" t="s">
        <v>2417</v>
      </c>
      <c r="I641" s="122" t="s">
        <v>2418</v>
      </c>
      <c r="J641" s="122">
        <v>1</v>
      </c>
      <c r="K641" s="122" t="s">
        <v>167</v>
      </c>
      <c r="L641" s="122"/>
      <c r="M641" s="120" t="s">
        <v>453</v>
      </c>
      <c r="N641" s="120" t="s">
        <v>455</v>
      </c>
      <c r="O641" s="93" t="s">
        <v>456</v>
      </c>
      <c r="P641" s="93"/>
      <c r="Q641" s="93"/>
      <c r="R641" s="121" t="str">
        <f t="shared" si="66"/>
        <v>PWS1PWS2PWG2</v>
      </c>
    </row>
    <row r="642" spans="1:18" s="74" customFormat="1" ht="50.1" customHeight="1">
      <c r="A642" s="93">
        <f>COUNTIF(R$2:R642,'RO registers-Client'!K$1)+COUNTIF(R$2:R642,'RO registers-Client'!I$1)+COUNTIF(R$2:R642,'RO registers-Client'!J$1)</f>
        <v>189</v>
      </c>
      <c r="B642" s="157">
        <v>53594</v>
      </c>
      <c r="C642" s="122" t="s">
        <v>92</v>
      </c>
      <c r="D642" s="122" t="s">
        <v>725</v>
      </c>
      <c r="E642" s="122" t="s">
        <v>2425</v>
      </c>
      <c r="F642" s="122" t="s">
        <v>2426</v>
      </c>
      <c r="G642" s="122" t="s">
        <v>171</v>
      </c>
      <c r="H642" s="162" t="s">
        <v>2417</v>
      </c>
      <c r="I642" s="122" t="s">
        <v>2418</v>
      </c>
      <c r="J642" s="122">
        <v>1</v>
      </c>
      <c r="K642" s="122" t="s">
        <v>167</v>
      </c>
      <c r="L642" s="122"/>
      <c r="M642" s="120" t="s">
        <v>453</v>
      </c>
      <c r="N642" s="120" t="s">
        <v>455</v>
      </c>
      <c r="O642" s="93" t="s">
        <v>456</v>
      </c>
      <c r="P642" s="93"/>
      <c r="Q642" s="93"/>
      <c r="R642" s="121" t="str">
        <f t="shared" ref="R642" si="67">CONCATENATE(M642,N642,O642,P642,Q642)</f>
        <v>PWS1PWS2PWG2</v>
      </c>
    </row>
    <row r="643" spans="1:18" ht="50.1" customHeight="1">
      <c r="H643" s="94"/>
      <c r="I643" s="94"/>
      <c r="J643" s="94"/>
      <c r="K643" s="94"/>
    </row>
    <row r="655" spans="1:18" ht="50.1" customHeight="1">
      <c r="H655" s="94"/>
      <c r="I655" s="94"/>
      <c r="J655" s="94"/>
      <c r="K655" s="94"/>
    </row>
    <row r="656" spans="1:18" ht="50.1" customHeight="1">
      <c r="H656" s="94"/>
      <c r="I656" s="94"/>
      <c r="J656" s="94"/>
      <c r="K656" s="94"/>
    </row>
    <row r="657" spans="8:11" ht="50.1" customHeight="1">
      <c r="H657" s="94"/>
      <c r="I657" s="94"/>
      <c r="J657" s="94"/>
      <c r="K657" s="94"/>
    </row>
    <row r="663" spans="8:11" ht="50.1" customHeight="1">
      <c r="H663" s="94"/>
      <c r="I663" s="94"/>
      <c r="J663" s="94"/>
      <c r="K663" s="94"/>
    </row>
    <row r="672" spans="8:11" ht="50.1" customHeight="1">
      <c r="H672" s="94"/>
      <c r="I672" s="94"/>
      <c r="J672" s="94"/>
      <c r="K672" s="94"/>
    </row>
    <row r="673" spans="2:12" ht="50.1" customHeight="1">
      <c r="H673" s="250"/>
    </row>
    <row r="674" spans="2:12" ht="50.1" customHeight="1">
      <c r="H674" s="250"/>
    </row>
    <row r="675" spans="2:12" ht="50.1" customHeight="1">
      <c r="H675" s="250"/>
    </row>
    <row r="676" spans="2:12" ht="50.1" customHeight="1">
      <c r="H676" s="250"/>
    </row>
    <row r="684" spans="2:12" ht="50.1" customHeight="1">
      <c r="H684" s="250"/>
    </row>
    <row r="685" spans="2:12" ht="50.1" customHeight="1">
      <c r="H685" s="250"/>
    </row>
    <row r="686" spans="2:12" ht="50.1" customHeight="1">
      <c r="H686" s="250"/>
    </row>
    <row r="687" spans="2:12" ht="50.1" customHeight="1">
      <c r="H687" s="250"/>
    </row>
    <row r="688" spans="2:12" s="71" customFormat="1" ht="50.1" customHeight="1">
      <c r="B688" s="92"/>
      <c r="E688" s="93"/>
      <c r="F688" s="93"/>
      <c r="G688" s="93"/>
      <c r="H688" s="94"/>
      <c r="I688" s="94"/>
      <c r="J688" s="94"/>
      <c r="K688" s="94"/>
      <c r="L688" s="93"/>
    </row>
    <row r="689" spans="2:12" s="71" customFormat="1" ht="50.1" customHeight="1">
      <c r="B689" s="92"/>
      <c r="E689" s="93"/>
      <c r="F689" s="93"/>
      <c r="G689" s="93"/>
      <c r="H689" s="94"/>
      <c r="I689" s="94"/>
      <c r="J689" s="94"/>
      <c r="K689" s="94"/>
      <c r="L689" s="93"/>
    </row>
    <row r="697" spans="2:12" s="71" customFormat="1" ht="50.1" customHeight="1">
      <c r="B697" s="92"/>
      <c r="E697" s="93"/>
      <c r="F697" s="93"/>
      <c r="G697" s="93"/>
      <c r="H697" s="250"/>
      <c r="I697" s="99"/>
      <c r="J697" s="99"/>
      <c r="K697" s="99"/>
      <c r="L697" s="93"/>
    </row>
    <row r="698" spans="2:12" s="71" customFormat="1" ht="50.1" customHeight="1">
      <c r="B698" s="92"/>
      <c r="E698" s="93"/>
      <c r="F698" s="93"/>
      <c r="G698" s="93"/>
      <c r="H698" s="250"/>
      <c r="I698" s="99"/>
      <c r="J698" s="99"/>
      <c r="K698" s="99"/>
      <c r="L698" s="93"/>
    </row>
    <row r="699" spans="2:12" s="71" customFormat="1" ht="50.1" customHeight="1">
      <c r="B699" s="92"/>
      <c r="E699" s="93"/>
      <c r="F699" s="93"/>
      <c r="G699" s="93"/>
      <c r="H699" s="250"/>
      <c r="I699" s="99"/>
      <c r="J699" s="99"/>
      <c r="K699" s="99"/>
      <c r="L699" s="93"/>
    </row>
    <row r="700" spans="2:12" s="71" customFormat="1" ht="50.1" customHeight="1">
      <c r="B700" s="92"/>
      <c r="E700" s="93"/>
      <c r="F700" s="93"/>
      <c r="G700" s="93"/>
      <c r="H700" s="250"/>
      <c r="I700" s="99"/>
      <c r="J700" s="99"/>
      <c r="K700" s="99"/>
      <c r="L700" s="93"/>
    </row>
    <row r="710" spans="2:12" s="71" customFormat="1" ht="50.1" customHeight="1">
      <c r="B710" s="92"/>
      <c r="E710" s="93"/>
      <c r="F710" s="93"/>
      <c r="G710" s="93"/>
      <c r="H710" s="250"/>
      <c r="I710" s="99"/>
      <c r="J710" s="99"/>
      <c r="K710" s="99"/>
      <c r="L710" s="93"/>
    </row>
    <row r="711" spans="2:12" s="71" customFormat="1" ht="50.1" customHeight="1">
      <c r="B711" s="92"/>
      <c r="E711" s="93"/>
      <c r="F711" s="93"/>
      <c r="G711" s="93"/>
      <c r="H711" s="250"/>
      <c r="I711" s="99"/>
      <c r="J711" s="99"/>
      <c r="K711" s="99"/>
      <c r="L711" s="93"/>
    </row>
    <row r="712" spans="2:12" s="71" customFormat="1" ht="50.1" customHeight="1">
      <c r="B712" s="92"/>
      <c r="E712" s="93"/>
      <c r="F712" s="93"/>
      <c r="G712" s="93"/>
      <c r="H712" s="250"/>
      <c r="I712" s="99"/>
      <c r="J712" s="99"/>
      <c r="K712" s="99"/>
      <c r="L712" s="93"/>
    </row>
    <row r="713" spans="2:12" s="71" customFormat="1" ht="50.1" customHeight="1">
      <c r="B713" s="92"/>
      <c r="E713" s="93"/>
      <c r="F713" s="93"/>
      <c r="G713" s="93"/>
      <c r="H713" s="250"/>
      <c r="I713" s="99"/>
      <c r="J713" s="99"/>
      <c r="K713" s="99"/>
      <c r="L713" s="93"/>
    </row>
    <row r="723" spans="2:12" s="71" customFormat="1" ht="50.1" customHeight="1">
      <c r="B723" s="92"/>
      <c r="E723" s="93"/>
      <c r="F723" s="93"/>
      <c r="G723" s="93"/>
      <c r="H723" s="250"/>
      <c r="I723" s="99"/>
      <c r="J723" s="99"/>
      <c r="K723" s="99"/>
      <c r="L723" s="93"/>
    </row>
    <row r="724" spans="2:12" s="71" customFormat="1" ht="50.1" customHeight="1">
      <c r="B724" s="92"/>
      <c r="E724" s="93"/>
      <c r="F724" s="93"/>
      <c r="G724" s="93"/>
      <c r="H724" s="250"/>
      <c r="I724" s="99"/>
      <c r="J724" s="99"/>
      <c r="K724" s="99"/>
      <c r="L724" s="93"/>
    </row>
    <row r="725" spans="2:12" s="71" customFormat="1" ht="50.1" customHeight="1">
      <c r="B725" s="92"/>
      <c r="E725" s="93"/>
      <c r="F725" s="93"/>
      <c r="G725" s="93"/>
      <c r="H725" s="250"/>
      <c r="I725" s="99"/>
      <c r="J725" s="99"/>
      <c r="K725" s="99"/>
      <c r="L725" s="93"/>
    </row>
    <row r="726" spans="2:12" s="71" customFormat="1" ht="50.1" customHeight="1">
      <c r="B726" s="92"/>
      <c r="E726" s="93"/>
      <c r="F726" s="93"/>
      <c r="G726" s="93"/>
      <c r="H726" s="250"/>
      <c r="I726" s="99"/>
      <c r="J726" s="99"/>
      <c r="K726" s="99"/>
      <c r="L726" s="93"/>
    </row>
    <row r="736" spans="2:12" s="71" customFormat="1" ht="50.1" customHeight="1">
      <c r="B736" s="92"/>
      <c r="E736" s="93"/>
      <c r="F736" s="93"/>
      <c r="G736" s="93"/>
      <c r="H736" s="250"/>
      <c r="I736" s="99"/>
      <c r="J736" s="99"/>
      <c r="K736" s="99"/>
      <c r="L736" s="93"/>
    </row>
    <row r="737" spans="2:12" s="71" customFormat="1" ht="50.1" customHeight="1">
      <c r="B737" s="92"/>
      <c r="E737" s="93"/>
      <c r="F737" s="93"/>
      <c r="G737" s="93"/>
      <c r="H737" s="250"/>
      <c r="I737" s="99"/>
      <c r="J737" s="99"/>
      <c r="K737" s="99"/>
      <c r="L737" s="93"/>
    </row>
    <row r="738" spans="2:12" s="71" customFormat="1" ht="50.1" customHeight="1">
      <c r="B738" s="92"/>
      <c r="E738" s="93"/>
      <c r="F738" s="93"/>
      <c r="G738" s="93"/>
      <c r="H738" s="250"/>
      <c r="I738" s="99"/>
      <c r="J738" s="99"/>
      <c r="K738" s="99"/>
      <c r="L738" s="93"/>
    </row>
    <row r="739" spans="2:12" s="71" customFormat="1" ht="50.1" customHeight="1">
      <c r="B739" s="92"/>
      <c r="E739" s="93"/>
      <c r="F739" s="93"/>
      <c r="G739" s="93"/>
      <c r="H739" s="250"/>
      <c r="I739" s="99"/>
      <c r="J739" s="99"/>
      <c r="K739" s="99"/>
      <c r="L739" s="93"/>
    </row>
    <row r="749" spans="2:12" s="71" customFormat="1" ht="50.1" customHeight="1">
      <c r="B749" s="92"/>
      <c r="E749" s="93"/>
      <c r="F749" s="93"/>
      <c r="G749" s="93"/>
      <c r="H749" s="93"/>
      <c r="I749" s="93"/>
      <c r="J749" s="93"/>
      <c r="K749" s="93"/>
      <c r="L749" s="93"/>
    </row>
    <row r="750" spans="2:12" s="71" customFormat="1" ht="50.1" customHeight="1">
      <c r="B750" s="92"/>
      <c r="E750" s="93"/>
      <c r="F750" s="93"/>
      <c r="G750" s="93"/>
      <c r="H750" s="93"/>
      <c r="I750" s="93"/>
      <c r="J750" s="93"/>
      <c r="K750" s="93"/>
      <c r="L750" s="93"/>
    </row>
    <row r="751" spans="2:12" s="71" customFormat="1" ht="50.1" customHeight="1">
      <c r="B751" s="92"/>
      <c r="E751" s="93"/>
      <c r="F751" s="93"/>
      <c r="G751" s="93"/>
      <c r="H751" s="93"/>
      <c r="I751" s="93"/>
      <c r="J751" s="93"/>
      <c r="K751" s="93"/>
      <c r="L751" s="93"/>
    </row>
    <row r="752" spans="2:12" s="71" customFormat="1" ht="50.1" customHeight="1">
      <c r="B752" s="92"/>
      <c r="E752" s="93"/>
      <c r="F752" s="93"/>
      <c r="G752" s="93"/>
      <c r="H752" s="93"/>
      <c r="I752" s="93"/>
      <c r="J752" s="93"/>
      <c r="K752" s="93"/>
      <c r="L752" s="93"/>
    </row>
    <row r="762" spans="2:12" s="71" customFormat="1" ht="50.1" customHeight="1">
      <c r="B762" s="92"/>
      <c r="E762" s="93"/>
      <c r="F762" s="93"/>
      <c r="G762" s="93"/>
      <c r="H762" s="93"/>
      <c r="I762" s="93"/>
      <c r="J762" s="93"/>
      <c r="K762" s="93"/>
      <c r="L762" s="93"/>
    </row>
    <row r="763" spans="2:12" s="71" customFormat="1" ht="50.1" customHeight="1">
      <c r="B763" s="92"/>
      <c r="E763" s="93"/>
      <c r="F763" s="93"/>
      <c r="G763" s="93"/>
      <c r="H763" s="93"/>
      <c r="I763" s="93"/>
      <c r="J763" s="93"/>
      <c r="K763" s="93"/>
      <c r="L763" s="93"/>
    </row>
    <row r="764" spans="2:12" s="71" customFormat="1" ht="50.1" customHeight="1">
      <c r="B764" s="92"/>
      <c r="E764" s="93"/>
      <c r="F764" s="93"/>
      <c r="G764" s="93"/>
      <c r="H764" s="93"/>
      <c r="I764" s="93"/>
      <c r="J764" s="93"/>
      <c r="K764" s="93"/>
      <c r="L764" s="93"/>
    </row>
    <row r="765" spans="2:12" s="71" customFormat="1" ht="50.1" customHeight="1">
      <c r="B765" s="92"/>
      <c r="E765" s="93"/>
      <c r="F765" s="93"/>
      <c r="G765" s="93"/>
      <c r="H765" s="93"/>
      <c r="I765" s="93"/>
      <c r="J765" s="93"/>
      <c r="K765" s="93"/>
      <c r="L765" s="93"/>
    </row>
    <row r="775" spans="2:12" s="71" customFormat="1" ht="50.1" customHeight="1">
      <c r="B775" s="92"/>
      <c r="E775" s="93"/>
      <c r="F775" s="93"/>
      <c r="G775" s="93"/>
      <c r="H775" s="93"/>
      <c r="I775" s="93"/>
      <c r="J775" s="93"/>
      <c r="K775" s="93"/>
      <c r="L775" s="93"/>
    </row>
    <row r="776" spans="2:12" s="71" customFormat="1" ht="50.1" customHeight="1">
      <c r="B776" s="92"/>
      <c r="E776" s="93"/>
      <c r="F776" s="93"/>
      <c r="G776" s="93"/>
      <c r="H776" s="93"/>
      <c r="I776" s="93"/>
      <c r="J776" s="93"/>
      <c r="K776" s="93"/>
      <c r="L776" s="93"/>
    </row>
    <row r="777" spans="2:12" s="71" customFormat="1" ht="50.1" customHeight="1">
      <c r="B777" s="92"/>
      <c r="E777" s="93"/>
      <c r="F777" s="93"/>
      <c r="G777" s="93"/>
      <c r="H777" s="93"/>
      <c r="I777" s="93"/>
      <c r="J777" s="93"/>
      <c r="K777" s="93"/>
      <c r="L777" s="93"/>
    </row>
    <row r="778" spans="2:12" s="71" customFormat="1" ht="50.1" customHeight="1">
      <c r="B778" s="92"/>
      <c r="E778" s="93"/>
      <c r="F778" s="93"/>
      <c r="G778" s="93"/>
      <c r="H778" s="93"/>
      <c r="I778" s="93"/>
      <c r="J778" s="93"/>
      <c r="K778" s="93"/>
      <c r="L778" s="93"/>
    </row>
    <row r="846" spans="2:12" s="71" customFormat="1" ht="50.1" customHeight="1">
      <c r="B846" s="92"/>
      <c r="E846" s="93"/>
      <c r="F846" s="93"/>
      <c r="G846" s="93"/>
      <c r="H846" s="94"/>
      <c r="I846" s="94"/>
      <c r="J846" s="94"/>
      <c r="K846" s="94"/>
      <c r="L846" s="93"/>
    </row>
    <row r="858" spans="12:12" ht="50.1" customHeight="1">
      <c r="L858" s="96"/>
    </row>
    <row r="859" spans="12:12" ht="50.1" customHeight="1">
      <c r="L859" s="96"/>
    </row>
    <row r="885" spans="2:18" s="93" customFormat="1" ht="50.1" customHeight="1">
      <c r="B885" s="92"/>
      <c r="C885" s="71"/>
      <c r="D885" s="71"/>
      <c r="H885" s="95"/>
      <c r="I885" s="99"/>
      <c r="J885" s="99"/>
      <c r="K885" s="99"/>
      <c r="L885" s="96"/>
      <c r="M885" s="71"/>
      <c r="N885" s="71"/>
      <c r="O885" s="71"/>
      <c r="P885" s="71"/>
      <c r="Q885" s="71"/>
      <c r="R885" s="71"/>
    </row>
    <row r="886" spans="2:18" s="93" customFormat="1" ht="50.1" customHeight="1">
      <c r="B886" s="92"/>
      <c r="C886" s="71"/>
      <c r="D886" s="71"/>
      <c r="H886" s="95"/>
      <c r="I886" s="99"/>
      <c r="J886" s="99"/>
      <c r="K886" s="99"/>
      <c r="L886" s="96"/>
      <c r="M886" s="71"/>
      <c r="N886" s="71"/>
      <c r="O886" s="71"/>
      <c r="P886" s="71"/>
      <c r="Q886" s="71"/>
      <c r="R886" s="71"/>
    </row>
    <row r="911" spans="12:12" ht="50.1" customHeight="1">
      <c r="L911" s="96"/>
    </row>
    <row r="912" spans="12:12" ht="50.1" customHeight="1">
      <c r="L912" s="96"/>
    </row>
    <row r="938" spans="12:12" ht="50.1" customHeight="1">
      <c r="L938" s="96"/>
    </row>
    <row r="939" spans="12:12" ht="50.1" customHeight="1">
      <c r="L939" s="96"/>
    </row>
    <row r="964" spans="12:12" ht="50.1" customHeight="1">
      <c r="L964" s="96"/>
    </row>
    <row r="965" spans="12:12" ht="50.1" customHeight="1">
      <c r="L965" s="96"/>
    </row>
    <row r="993" spans="12:12" ht="50.1" customHeight="1">
      <c r="L993" s="96"/>
    </row>
    <row r="994" spans="12:12" ht="50.1" customHeight="1">
      <c r="L994" s="96"/>
    </row>
    <row r="1010" spans="12:12" ht="50.1" customHeight="1">
      <c r="L1010" s="96"/>
    </row>
    <row r="1011" spans="12:12" ht="50.1" customHeight="1">
      <c r="L1011" s="96"/>
    </row>
    <row r="1027" spans="12:12" ht="50.1" customHeight="1">
      <c r="L1027" s="96"/>
    </row>
    <row r="1028" spans="12:12" ht="50.1" customHeight="1">
      <c r="L1028" s="96"/>
    </row>
    <row r="1048" spans="12:12" ht="50.1" customHeight="1">
      <c r="L1048" s="71"/>
    </row>
    <row r="1049" spans="12:12" ht="50.1" customHeight="1">
      <c r="L1049" s="71"/>
    </row>
    <row r="1050" spans="12:12" ht="50.1" customHeight="1">
      <c r="L1050" s="71"/>
    </row>
    <row r="1051" spans="12:12" ht="50.1" customHeight="1">
      <c r="L1051" s="71"/>
    </row>
    <row r="1052" spans="12:12" ht="50.1" customHeight="1">
      <c r="L1052" s="71"/>
    </row>
    <row r="1053" spans="12:12" ht="50.1" customHeight="1">
      <c r="L1053" s="71"/>
    </row>
    <row r="1054" spans="12:12" ht="50.1" customHeight="1">
      <c r="L1054" s="71"/>
    </row>
    <row r="1055" spans="12:12" ht="50.1" customHeight="1">
      <c r="L1055" s="71"/>
    </row>
    <row r="1056" spans="12:12" ht="50.1" customHeight="1">
      <c r="L1056" s="71"/>
    </row>
    <row r="1057" spans="12:12" ht="50.1" customHeight="1">
      <c r="L1057" s="71"/>
    </row>
    <row r="1058" spans="12:12" ht="50.1" customHeight="1">
      <c r="L1058" s="71"/>
    </row>
    <row r="1059" spans="12:12" ht="50.1" customHeight="1">
      <c r="L1059" s="71"/>
    </row>
    <row r="1060" spans="12:12" ht="50.1" customHeight="1">
      <c r="L1060" s="71"/>
    </row>
    <row r="1061" spans="12:12" ht="50.1" customHeight="1">
      <c r="L1061" s="71"/>
    </row>
    <row r="1062" spans="12:12" ht="50.1" customHeight="1">
      <c r="L1062" s="71"/>
    </row>
    <row r="1063" spans="12:12" ht="50.1" customHeight="1">
      <c r="L1063" s="71"/>
    </row>
    <row r="1064" spans="12:12" ht="50.1" customHeight="1">
      <c r="L1064" s="71"/>
    </row>
    <row r="1065" spans="12:12" ht="50.1" customHeight="1">
      <c r="L1065" s="71"/>
    </row>
    <row r="1066" spans="12:12" ht="50.1" customHeight="1">
      <c r="L1066" s="71"/>
    </row>
    <row r="1067" spans="12:12" ht="50.1" customHeight="1">
      <c r="L1067" s="71"/>
    </row>
    <row r="1068" spans="12:12" ht="50.1" customHeight="1">
      <c r="L1068" s="71"/>
    </row>
    <row r="1069" spans="12:12" ht="50.1" customHeight="1">
      <c r="L1069" s="71"/>
    </row>
    <row r="1070" spans="12:12" ht="50.1" customHeight="1">
      <c r="L1070" s="71"/>
    </row>
    <row r="1071" spans="12:12" ht="50.1" customHeight="1">
      <c r="L1071" s="71"/>
    </row>
    <row r="1072" spans="12:12" ht="50.1" customHeight="1">
      <c r="L1072" s="71"/>
    </row>
    <row r="1073" spans="12:12" ht="50.1" customHeight="1">
      <c r="L1073" s="71"/>
    </row>
    <row r="1074" spans="12:12" ht="50.1" customHeight="1">
      <c r="L1074" s="71"/>
    </row>
    <row r="1075" spans="12:12" ht="50.1" customHeight="1">
      <c r="L1075" s="71"/>
    </row>
    <row r="1076" spans="12:12" ht="50.1" customHeight="1">
      <c r="L1076" s="71"/>
    </row>
    <row r="1077" spans="12:12" ht="50.1" customHeight="1">
      <c r="L1077" s="71"/>
    </row>
    <row r="1078" spans="12:12" ht="50.1" customHeight="1">
      <c r="L1078" s="71"/>
    </row>
    <row r="1079" spans="12:12" ht="50.1" customHeight="1">
      <c r="L1079" s="71"/>
    </row>
    <row r="1080" spans="12:12" ht="50.1" customHeight="1">
      <c r="L1080" s="71"/>
    </row>
    <row r="1081" spans="12:12" ht="50.1" customHeight="1">
      <c r="L1081" s="71"/>
    </row>
    <row r="1082" spans="12:12" ht="50.1" customHeight="1">
      <c r="L1082" s="71"/>
    </row>
    <row r="1083" spans="12:12" ht="50.1" customHeight="1">
      <c r="L1083" s="71"/>
    </row>
    <row r="1084" spans="12:12" ht="50.1" customHeight="1">
      <c r="L1084" s="71"/>
    </row>
    <row r="1085" spans="12:12" ht="50.1" customHeight="1">
      <c r="L1085" s="71"/>
    </row>
    <row r="1086" spans="12:12" ht="50.1" customHeight="1">
      <c r="L1086" s="71"/>
    </row>
    <row r="1087" spans="12:12" ht="50.1" customHeight="1">
      <c r="L1087" s="71"/>
    </row>
    <row r="1088" spans="12:12" ht="50.1" customHeight="1">
      <c r="L1088" s="71"/>
    </row>
    <row r="1089" spans="12:12" ht="50.1" customHeight="1">
      <c r="L1089" s="71"/>
    </row>
    <row r="1090" spans="12:12" ht="50.1" customHeight="1">
      <c r="L1090" s="71"/>
    </row>
    <row r="1091" spans="12:12" ht="50.1" customHeight="1">
      <c r="L1091" s="71"/>
    </row>
    <row r="1092" spans="12:12" ht="50.1" customHeight="1">
      <c r="L1092" s="71"/>
    </row>
  </sheetData>
  <sheetProtection password="C4CD" sheet="1" objects="1" scenarios="1"/>
  <mergeCells count="31">
    <mergeCell ref="H673:H674"/>
    <mergeCell ref="H675:H676"/>
    <mergeCell ref="H684:H685"/>
    <mergeCell ref="H725:H726"/>
    <mergeCell ref="H736:H737"/>
    <mergeCell ref="H738:H739"/>
    <mergeCell ref="H686:H687"/>
    <mergeCell ref="H697:H698"/>
    <mergeCell ref="H699:H700"/>
    <mergeCell ref="H710:H711"/>
    <mergeCell ref="H712:H713"/>
    <mergeCell ref="H723:H724"/>
    <mergeCell ref="H468:H469"/>
    <mergeCell ref="H470:H471"/>
    <mergeCell ref="H474:H475"/>
    <mergeCell ref="H482:H483"/>
    <mergeCell ref="H484:H485"/>
    <mergeCell ref="H495:H496"/>
    <mergeCell ref="H497:H498"/>
    <mergeCell ref="H508:H509"/>
    <mergeCell ref="H510:H511"/>
    <mergeCell ref="H521:H522"/>
    <mergeCell ref="H560:H561"/>
    <mergeCell ref="H562:H563"/>
    <mergeCell ref="H573:H574"/>
    <mergeCell ref="H575:H576"/>
    <mergeCell ref="H523:H524"/>
    <mergeCell ref="H534:H535"/>
    <mergeCell ref="H536:H537"/>
    <mergeCell ref="H547:H548"/>
    <mergeCell ref="H549:H550"/>
  </mergeCells>
  <phoneticPr fontId="1" type="noConversion"/>
  <conditionalFormatting sqref="B183 B410:B411 B87 B129 B151 B167 B637:B1048576">
    <cfRule type="duplicateValues" dxfId="40" priority="111"/>
  </conditionalFormatting>
  <conditionalFormatting sqref="B130">
    <cfRule type="duplicateValues" dxfId="39" priority="106"/>
  </conditionalFormatting>
  <conditionalFormatting sqref="B131">
    <cfRule type="duplicateValues" dxfId="38" priority="105"/>
  </conditionalFormatting>
  <conditionalFormatting sqref="B133">
    <cfRule type="duplicateValues" dxfId="37" priority="103"/>
  </conditionalFormatting>
  <conditionalFormatting sqref="B134">
    <cfRule type="duplicateValues" dxfId="36" priority="100"/>
  </conditionalFormatting>
  <conditionalFormatting sqref="B135">
    <cfRule type="duplicateValues" dxfId="35" priority="99"/>
  </conditionalFormatting>
  <conditionalFormatting sqref="B136">
    <cfRule type="duplicateValues" dxfId="34" priority="98"/>
  </conditionalFormatting>
  <conditionalFormatting sqref="B1">
    <cfRule type="duplicateValues" dxfId="33" priority="136"/>
  </conditionalFormatting>
  <conditionalFormatting sqref="E621:F636 E457:F459 E450:F455 E429:E435 E464:F471 E474:F476 E505:F516 E492:F503 E479:F490 E518:F529 E531:F542 E544:F555 E557:F568 F435 E613:F619 E588:F594 E596:F611 E570:F581 E583:F586">
    <cfRule type="duplicateValues" dxfId="32" priority="85"/>
  </conditionalFormatting>
  <conditionalFormatting sqref="B476">
    <cfRule type="duplicateValues" dxfId="31" priority="83"/>
  </conditionalFormatting>
  <conditionalFormatting sqref="F476">
    <cfRule type="duplicateValues" dxfId="30" priority="82"/>
  </conditionalFormatting>
  <conditionalFormatting sqref="E476">
    <cfRule type="duplicateValues" dxfId="29" priority="81"/>
  </conditionalFormatting>
  <conditionalFormatting sqref="F584">
    <cfRule type="duplicateValues" dxfId="28" priority="39"/>
  </conditionalFormatting>
  <conditionalFormatting sqref="F583">
    <cfRule type="duplicateValues" dxfId="27" priority="38"/>
  </conditionalFormatting>
  <conditionalFormatting sqref="F583:F584">
    <cfRule type="duplicateValues" dxfId="26" priority="34"/>
  </conditionalFormatting>
  <conditionalFormatting sqref="E585:F586">
    <cfRule type="duplicateValues" dxfId="25" priority="31"/>
  </conditionalFormatting>
  <conditionalFormatting sqref="F585:F586">
    <cfRule type="duplicateValues" dxfId="24" priority="30"/>
  </conditionalFormatting>
  <conditionalFormatting sqref="E585:E586">
    <cfRule type="duplicateValues" dxfId="23" priority="29"/>
  </conditionalFormatting>
  <conditionalFormatting sqref="B137">
    <cfRule type="duplicateValues" dxfId="22" priority="203"/>
  </conditionalFormatting>
  <conditionalFormatting sqref="B429:B636">
    <cfRule type="duplicateValues" dxfId="21" priority="242"/>
  </conditionalFormatting>
  <conditionalFormatting sqref="B132">
    <cfRule type="duplicateValues" dxfId="20" priority="26"/>
  </conditionalFormatting>
  <conditionalFormatting sqref="E638:F638">
    <cfRule type="duplicateValues" dxfId="19" priority="20"/>
  </conditionalFormatting>
  <conditionalFormatting sqref="B638">
    <cfRule type="duplicateValues" dxfId="18" priority="19"/>
  </conditionalFormatting>
  <conditionalFormatting sqref="E639:F639">
    <cfRule type="duplicateValues" dxfId="17" priority="18"/>
  </conditionalFormatting>
  <conditionalFormatting sqref="B639">
    <cfRule type="duplicateValues" dxfId="16" priority="17"/>
  </conditionalFormatting>
  <conditionalFormatting sqref="E640:F640">
    <cfRule type="duplicateValues" dxfId="15" priority="16"/>
  </conditionalFormatting>
  <conditionalFormatting sqref="B640">
    <cfRule type="duplicateValues" dxfId="14" priority="15"/>
  </conditionalFormatting>
  <conditionalFormatting sqref="E641:F641">
    <cfRule type="duplicateValues" dxfId="13" priority="14"/>
  </conditionalFormatting>
  <conditionalFormatting sqref="B641">
    <cfRule type="duplicateValues" dxfId="12" priority="13"/>
  </conditionalFormatting>
  <conditionalFormatting sqref="E642:F642">
    <cfRule type="duplicateValues" dxfId="11" priority="12"/>
  </conditionalFormatting>
  <conditionalFormatting sqref="B642">
    <cfRule type="duplicateValues" dxfId="10" priority="11"/>
  </conditionalFormatting>
  <conditionalFormatting sqref="E639">
    <cfRule type="duplicateValues" dxfId="9" priority="10"/>
  </conditionalFormatting>
  <conditionalFormatting sqref="E640">
    <cfRule type="duplicateValues" dxfId="8" priority="9"/>
  </conditionalFormatting>
  <conditionalFormatting sqref="E640">
    <cfRule type="duplicateValues" dxfId="7" priority="8"/>
  </conditionalFormatting>
  <conditionalFormatting sqref="E641">
    <cfRule type="duplicateValues" dxfId="6" priority="7"/>
  </conditionalFormatting>
  <conditionalFormatting sqref="E641">
    <cfRule type="duplicateValues" dxfId="5" priority="6"/>
  </conditionalFormatting>
  <conditionalFormatting sqref="E641">
    <cfRule type="duplicateValues" dxfId="4" priority="5"/>
  </conditionalFormatting>
  <conditionalFormatting sqref="E642">
    <cfRule type="duplicateValues" dxfId="3" priority="4"/>
  </conditionalFormatting>
  <conditionalFormatting sqref="E642">
    <cfRule type="duplicateValues" dxfId="2" priority="3"/>
  </conditionalFormatting>
  <conditionalFormatting sqref="E642">
    <cfRule type="duplicateValues" dxfId="1" priority="2"/>
  </conditionalFormatting>
  <conditionalFormatting sqref="E64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Frame formats(TCP)</vt:lpstr>
      <vt:lpstr>Frame formats(RTU)</vt:lpstr>
      <vt:lpstr>RO registers-Client</vt:lpstr>
      <vt:lpstr>RW registers-Client</vt:lpstr>
      <vt:lpstr>MESA</vt:lpstr>
      <vt:lpstr>RTC Setting</vt:lpstr>
      <vt:lpstr>Version Control</vt:lpstr>
      <vt:lpstr>(RS)</vt:lpstr>
      <vt:lpstr>RO registers</vt:lpstr>
      <vt:lpstr>RW registers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2018-11-29T02:38:57Z</dcterms:modified>
  <cp:contentStatus/>
</cp:coreProperties>
</file>